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S" sheetId="1" r:id="rId1"/>
    <sheet name="ВС" sheetId="2" r:id="rId2"/>
  </sheets>
  <definedNames/>
  <calcPr fullCalcOnLoad="1"/>
</workbook>
</file>

<file path=xl/sharedStrings.xml><?xml version="1.0" encoding="utf-8"?>
<sst xmlns="http://schemas.openxmlformats.org/spreadsheetml/2006/main" count="1583" uniqueCount="445">
  <si>
    <t xml:space="preserve">  ЛЫЖНЫЕ  ГОНКИ</t>
  </si>
  <si>
    <t xml:space="preserve"> </t>
  </si>
  <si>
    <t>Отрезок 5 км</t>
  </si>
  <si>
    <t>год рожд.</t>
  </si>
  <si>
    <t>Регион</t>
  </si>
  <si>
    <t>Федерация лыжных гонок России</t>
  </si>
  <si>
    <t>ДСО</t>
  </si>
  <si>
    <t>Фамилия Имя</t>
  </si>
  <si>
    <t>МС</t>
  </si>
  <si>
    <t>КМС</t>
  </si>
  <si>
    <t>Мурманск</t>
  </si>
  <si>
    <t>Место</t>
  </si>
  <si>
    <t>Результат</t>
  </si>
  <si>
    <t>город Кировск Мурманской области</t>
  </si>
  <si>
    <t>Звание разряд</t>
  </si>
  <si>
    <t>Старт номер</t>
  </si>
  <si>
    <t>ПРОТОКОЛ РЕЗУЛЬТАТОВ</t>
  </si>
  <si>
    <t>Хрущ А.</t>
  </si>
  <si>
    <t>Старт</t>
  </si>
  <si>
    <t>Жюри соревнований:</t>
  </si>
  <si>
    <t>Техничекий делегат:</t>
  </si>
  <si>
    <t>Главный судья:</t>
  </si>
  <si>
    <t>Дистанция:</t>
  </si>
  <si>
    <t>Кругов:</t>
  </si>
  <si>
    <t>км</t>
  </si>
  <si>
    <t>м</t>
  </si>
  <si>
    <t>Технические данные:</t>
  </si>
  <si>
    <t>Отстов. от лидера</t>
  </si>
  <si>
    <t>Не финишировали</t>
  </si>
  <si>
    <t>Не стартовали</t>
  </si>
  <si>
    <t>Технический делегат</t>
  </si>
  <si>
    <t>Секретарь гонки</t>
  </si>
  <si>
    <t>Погода</t>
  </si>
  <si>
    <t>Состояние снега</t>
  </si>
  <si>
    <t>Температура</t>
  </si>
  <si>
    <t>Воздуха</t>
  </si>
  <si>
    <t>Снега</t>
  </si>
  <si>
    <t>Результат гонки</t>
  </si>
  <si>
    <t>Закончили дистанцию</t>
  </si>
  <si>
    <t>Дисквалифицированы</t>
  </si>
  <si>
    <t>Длина круга</t>
  </si>
  <si>
    <t xml:space="preserve">Комитет по физической культуре и спорту Мурманской области </t>
  </si>
  <si>
    <t>Начало соревнований: 12.00</t>
  </si>
  <si>
    <t>Морозов Г.</t>
  </si>
  <si>
    <t>Украина</t>
  </si>
  <si>
    <t>Украина Сумы</t>
  </si>
  <si>
    <t>Московская</t>
  </si>
  <si>
    <t>С-Петербург</t>
  </si>
  <si>
    <t>Мурманская</t>
  </si>
  <si>
    <t>УОР-2</t>
  </si>
  <si>
    <t>Колос</t>
  </si>
  <si>
    <t>ШВСМ</t>
  </si>
  <si>
    <t>Москва</t>
  </si>
  <si>
    <t>Прохор Алексей</t>
  </si>
  <si>
    <t>Косорыгин Александр</t>
  </si>
  <si>
    <t>Бровин Алексей</t>
  </si>
  <si>
    <t>Лохов Николай</t>
  </si>
  <si>
    <t>Козачок Дмитрий</t>
  </si>
  <si>
    <t>Горячев Евгений</t>
  </si>
  <si>
    <t>Ивановская</t>
  </si>
  <si>
    <t>Никон Геннадий</t>
  </si>
  <si>
    <t>Десятник Григорий</t>
  </si>
  <si>
    <t>Данцев Евгений</t>
  </si>
  <si>
    <t>Семенцов Денис</t>
  </si>
  <si>
    <t>Карелия</t>
  </si>
  <si>
    <t>Пестенков Андрей</t>
  </si>
  <si>
    <t>Калянов Егор</t>
  </si>
  <si>
    <t>ГШВСМ</t>
  </si>
  <si>
    <t>Шугаев Валерий</t>
  </si>
  <si>
    <t>Талалаев Евгений</t>
  </si>
  <si>
    <t>Шатин Дмитрий</t>
  </si>
  <si>
    <t>Сафонов Иван</t>
  </si>
  <si>
    <t>Криволапов Александр</t>
  </si>
  <si>
    <t>Могильный Владимир</t>
  </si>
  <si>
    <t>Дигтярев Дмитрий</t>
  </si>
  <si>
    <t>Чванькин Сергей</t>
  </si>
  <si>
    <t>СДЮШОР</t>
  </si>
  <si>
    <t>Пермяков Александр</t>
  </si>
  <si>
    <t>Penalty</t>
  </si>
  <si>
    <t>F</t>
  </si>
  <si>
    <t>FIS пункты</t>
  </si>
  <si>
    <t>Выполненный норматив</t>
  </si>
  <si>
    <t>СДЮСШОР-3</t>
  </si>
  <si>
    <t>RUS код</t>
  </si>
  <si>
    <t>Гордиас Максим</t>
  </si>
  <si>
    <t>Беларусь</t>
  </si>
  <si>
    <t xml:space="preserve"> -</t>
  </si>
  <si>
    <t>Артамонов Сергей</t>
  </si>
  <si>
    <t>Ивановская,Иваново</t>
  </si>
  <si>
    <t>ГПС МЧС</t>
  </si>
  <si>
    <t>Фокин Костантин</t>
  </si>
  <si>
    <t>ЛЦ "Истина"</t>
  </si>
  <si>
    <t>Шустров Игорь</t>
  </si>
  <si>
    <t>Щербина Василий</t>
  </si>
  <si>
    <t>Мурманская, Апатиты</t>
  </si>
  <si>
    <t>Рыбкин  Павел</t>
  </si>
  <si>
    <t>Лодейкин  Леонид</t>
  </si>
  <si>
    <t>Мурманская, Зеленоборск</t>
  </si>
  <si>
    <t>СДЮСШОР  по звс</t>
  </si>
  <si>
    <t>Повидайлов  Алексей</t>
  </si>
  <si>
    <t>Мурманская, Кировск</t>
  </si>
  <si>
    <t>ОАО "Апатит"</t>
  </si>
  <si>
    <t>Кузьминов Валерий</t>
  </si>
  <si>
    <t>Вологодская,Череповец</t>
  </si>
  <si>
    <t>Васильев  Алексей</t>
  </si>
  <si>
    <t>Республика Карелия</t>
  </si>
  <si>
    <t>МОСДЮСШОР</t>
  </si>
  <si>
    <t>Агафонов Александр</t>
  </si>
  <si>
    <t>Ленинградская, Лодейное поле</t>
  </si>
  <si>
    <t>ДЮСШ</t>
  </si>
  <si>
    <t>Першин Владимир</t>
  </si>
  <si>
    <t>Вологодская-Ярославская, Рыбинск</t>
  </si>
  <si>
    <t>СДЮШОР-4</t>
  </si>
  <si>
    <t>Носов  Павел</t>
  </si>
  <si>
    <t>Ташланов Евгений</t>
  </si>
  <si>
    <t>Яковлев Иван</t>
  </si>
  <si>
    <t>С-Петербург, Петродворцовый</t>
  </si>
  <si>
    <t xml:space="preserve">СДЮШОР </t>
  </si>
  <si>
    <t>Аников Артемий</t>
  </si>
  <si>
    <t>Яшин Станислав</t>
  </si>
  <si>
    <t>Цветков  Дмитрий</t>
  </si>
  <si>
    <t>Вологодская, Череповец</t>
  </si>
  <si>
    <t>Тарасов Станислав</t>
  </si>
  <si>
    <t>Вологодская-Ярославская,Рыбинск</t>
  </si>
  <si>
    <t>Карташов  Юрий</t>
  </si>
  <si>
    <t xml:space="preserve">КЛЛС "Гольфстрим" </t>
  </si>
  <si>
    <t>Филиппов Глеб</t>
  </si>
  <si>
    <t>Ледников-Столяров Станислав</t>
  </si>
  <si>
    <t>Щербина Александр</t>
  </si>
  <si>
    <t>Сафенко  Кирилл</t>
  </si>
  <si>
    <t>СДЮШОР "Спартак"</t>
  </si>
  <si>
    <t>Прокопчук Дмитрий</t>
  </si>
  <si>
    <t>Вологодская, Вологда</t>
  </si>
  <si>
    <t>ГСК по звс</t>
  </si>
  <si>
    <t>Лаврентьев Василий</t>
  </si>
  <si>
    <t>ЛЦ  "Истина"</t>
  </si>
  <si>
    <t>Тимофеев Владимир</t>
  </si>
  <si>
    <t>Парамонов Михаил</t>
  </si>
  <si>
    <t>Вольский  Андрей</t>
  </si>
  <si>
    <t>Украина, Ив-Франковск</t>
  </si>
  <si>
    <t>Пичко Кирилл</t>
  </si>
  <si>
    <t>Ермашов Алексей</t>
  </si>
  <si>
    <t>Республика Карелия, Петрозаводск</t>
  </si>
  <si>
    <t>ВФСО, Динамо</t>
  </si>
  <si>
    <t>Пухов  Дмитрий</t>
  </si>
  <si>
    <t>Украина, Черниговская</t>
  </si>
  <si>
    <t>Панфилов Михаил</t>
  </si>
  <si>
    <t>Республика Карелия Петрозаводск</t>
  </si>
  <si>
    <t>РСДЮСШОР,  КТПА</t>
  </si>
  <si>
    <t>Рогоза Роман</t>
  </si>
  <si>
    <t>Украина, Сумы</t>
  </si>
  <si>
    <t>Динамо, ШВСМ</t>
  </si>
  <si>
    <t>Хакан Роман</t>
  </si>
  <si>
    <t>Портынин Иван</t>
  </si>
  <si>
    <t>Самарская, Самара</t>
  </si>
  <si>
    <t>Ровкин Артем</t>
  </si>
  <si>
    <t>Белов Андрей</t>
  </si>
  <si>
    <t>Красногвардейская ДЮСШ</t>
  </si>
  <si>
    <t>Толкачев Алексей</t>
  </si>
  <si>
    <t>Нечаев  Константин</t>
  </si>
  <si>
    <t>КЛЛС "Гольфстрим"</t>
  </si>
  <si>
    <t>Ковальский Игорь</t>
  </si>
  <si>
    <t>Липенкин Сергей</t>
  </si>
  <si>
    <t>Трубецкой  Павел</t>
  </si>
  <si>
    <t>Кондратьев Артем</t>
  </si>
  <si>
    <t>РСДЮСШОР</t>
  </si>
  <si>
    <t>Щербак  Андрей</t>
  </si>
  <si>
    <t>СДЮСШОР</t>
  </si>
  <si>
    <t>Хрипунов Сергей</t>
  </si>
  <si>
    <t>Быков Максим</t>
  </si>
  <si>
    <t xml:space="preserve">Мурманск </t>
  </si>
  <si>
    <t>МОСДЮШОР по звс</t>
  </si>
  <si>
    <t>Котов  Александр</t>
  </si>
  <si>
    <t>ГПУ</t>
  </si>
  <si>
    <t>Украина, Киевская область</t>
  </si>
  <si>
    <t>Савин Василий</t>
  </si>
  <si>
    <t>Усков Артём</t>
  </si>
  <si>
    <t>Украина,Сумы</t>
  </si>
  <si>
    <t>"Колос" ШВСМ</t>
  </si>
  <si>
    <t>Петров Николай</t>
  </si>
  <si>
    <t>Парамонов Андрей</t>
  </si>
  <si>
    <t>Криворучко Дмитрий</t>
  </si>
  <si>
    <t>Смирнов Максим</t>
  </si>
  <si>
    <t>Воронов Александр</t>
  </si>
  <si>
    <t>Лазорак Владимир</t>
  </si>
  <si>
    <t>БУФК</t>
  </si>
  <si>
    <t>Куузик  Артур</t>
  </si>
  <si>
    <t>Мурманская, Мончегорск</t>
  </si>
  <si>
    <t>СДЮШОР, СКФКиС</t>
  </si>
  <si>
    <t>Савинов Дмитрий</t>
  </si>
  <si>
    <t>Мурманская, Оленегорск</t>
  </si>
  <si>
    <t>Рыбаков Сергей</t>
  </si>
  <si>
    <t>Гойло Даниил</t>
  </si>
  <si>
    <t>СДЮШОР Выборгская</t>
  </si>
  <si>
    <t xml:space="preserve">Мурманская, Мурманск  </t>
  </si>
  <si>
    <t>СДЮШОР по звс, ШВСМ</t>
  </si>
  <si>
    <t>Пузаков Евгений</t>
  </si>
  <si>
    <t>Юность Москвы "Буревестник2</t>
  </si>
  <si>
    <t>Юдов  Никита</t>
  </si>
  <si>
    <t>ДЮСШ -102</t>
  </si>
  <si>
    <t>Букатин Михаил</t>
  </si>
  <si>
    <t>Курочкин Михаил</t>
  </si>
  <si>
    <t>Уткин  Михаил</t>
  </si>
  <si>
    <t>Астапенко Юрий</t>
  </si>
  <si>
    <t>Иванов  Николай</t>
  </si>
  <si>
    <t>РСДЮСШОР, КГПА</t>
  </si>
  <si>
    <t>Аверьянов Павел</t>
  </si>
  <si>
    <t>С-Петербург, Выборгский</t>
  </si>
  <si>
    <t xml:space="preserve">СДЮШОР по л/г  </t>
  </si>
  <si>
    <t>Жилинский Иван</t>
  </si>
  <si>
    <t xml:space="preserve">СДЮШОР  </t>
  </si>
  <si>
    <t>Алексеенков Вячеслав</t>
  </si>
  <si>
    <t xml:space="preserve">Динамо  </t>
  </si>
  <si>
    <t>Кузьмин  Игорь</t>
  </si>
  <si>
    <t>Комисаров  Никита</t>
  </si>
  <si>
    <t>Мурманская, Кандалакша</t>
  </si>
  <si>
    <t>Тимашов Алексей</t>
  </si>
  <si>
    <t>Минкевич Александр</t>
  </si>
  <si>
    <t>Егоров  Александр</t>
  </si>
  <si>
    <t>Тропин  Евгений</t>
  </si>
  <si>
    <t>Тюрин Александр</t>
  </si>
  <si>
    <t>Юность Москвы</t>
  </si>
  <si>
    <t>Корнеев Дмитрий</t>
  </si>
  <si>
    <t>Дмитриев  Павел</t>
  </si>
  <si>
    <t>Санкт-Петербург</t>
  </si>
  <si>
    <t>Дворников Константин</t>
  </si>
  <si>
    <t xml:space="preserve">СДЮСШОР - 3  </t>
  </si>
  <si>
    <t>Майсюков Дмитрий</t>
  </si>
  <si>
    <t>Рыжков Сергей</t>
  </si>
  <si>
    <t xml:space="preserve">    КМС</t>
  </si>
  <si>
    <t xml:space="preserve">Архангельская </t>
  </si>
  <si>
    <t>Томор Доржготов</t>
  </si>
  <si>
    <t>Монголия</t>
  </si>
  <si>
    <t>Новицкий  Всеволод</t>
  </si>
  <si>
    <t>СДЮШОР,  СКФКиС</t>
  </si>
  <si>
    <t>Климушин Константин</t>
  </si>
  <si>
    <t xml:space="preserve">Юницин Антон </t>
  </si>
  <si>
    <t>Юность Москквы Спартак</t>
  </si>
  <si>
    <t>Спицин  Александр</t>
  </si>
  <si>
    <t>Украина, Харьковская</t>
  </si>
  <si>
    <t>Лукичев  Алексей</t>
  </si>
  <si>
    <t>Пашичев Александр</t>
  </si>
  <si>
    <t>СДЮШОР по звс</t>
  </si>
  <si>
    <t>Румянцев Антон</t>
  </si>
  <si>
    <t>Солодов Иван</t>
  </si>
  <si>
    <t>Терехов Владимир</t>
  </si>
  <si>
    <t>Сыровегин Олег</t>
  </si>
  <si>
    <t>ДЮСШ - 5</t>
  </si>
  <si>
    <t>Менус Евгений</t>
  </si>
  <si>
    <t>Матвеев  Алексей</t>
  </si>
  <si>
    <t>Москаленко Максим</t>
  </si>
  <si>
    <t>ШВСМ , Украина</t>
  </si>
  <si>
    <t>394,68.</t>
  </si>
  <si>
    <t>Украина, Киев</t>
  </si>
  <si>
    <t>Миронов  Александр</t>
  </si>
  <si>
    <t>Шевелев Алексей</t>
  </si>
  <si>
    <t>Хлибурад Юрий</t>
  </si>
  <si>
    <t>Украина, Чернигов</t>
  </si>
  <si>
    <t>Гончаров Александр</t>
  </si>
  <si>
    <t>КДЮСШ</t>
  </si>
  <si>
    <t>Хурэлбатор Хаш-Эрдэнэ</t>
  </si>
  <si>
    <t>Громыко Сергей</t>
  </si>
  <si>
    <t>Хуртык Дмитрий</t>
  </si>
  <si>
    <t>Мукшин  Александр</t>
  </si>
  <si>
    <t>ШВСМ, Динамо</t>
  </si>
  <si>
    <t>СДЮШОР-111</t>
  </si>
  <si>
    <t>Украина, Хмельницкая</t>
  </si>
  <si>
    <t>Коротчик  Максим</t>
  </si>
  <si>
    <t>Колесов  Дмитрий</t>
  </si>
  <si>
    <t>Анфалов  Денис</t>
  </si>
  <si>
    <t>Жуков Николай</t>
  </si>
  <si>
    <t>Якименко  Игорь</t>
  </si>
  <si>
    <t>Украрина, Чернигов</t>
  </si>
  <si>
    <t>СДЮШОР-3, ШВСМ, Динамо</t>
  </si>
  <si>
    <t>ШВСМ, ВС</t>
  </si>
  <si>
    <t>Перехода Руслан</t>
  </si>
  <si>
    <t>Михайловский Юрий</t>
  </si>
  <si>
    <t>Костромская</t>
  </si>
  <si>
    <t>ВС ШВСМ</t>
  </si>
  <si>
    <t>Волков Максим</t>
  </si>
  <si>
    <t>Шапаров  Дмитрий</t>
  </si>
  <si>
    <t>Вололгодская, Череповец</t>
  </si>
  <si>
    <t>Мячин Алексей</t>
  </si>
  <si>
    <t>Шишов  Максим</t>
  </si>
  <si>
    <t>Машков Илья</t>
  </si>
  <si>
    <t>PERSHIN</t>
  </si>
  <si>
    <t>Vladimir</t>
  </si>
  <si>
    <t>TARASOV</t>
  </si>
  <si>
    <t>Stanislav</t>
  </si>
  <si>
    <t>PARAMONOV</t>
  </si>
  <si>
    <t>Andrey</t>
  </si>
  <si>
    <t>Mikhail</t>
  </si>
  <si>
    <t>RYBAKOV</t>
  </si>
  <si>
    <t>Sergey</t>
  </si>
  <si>
    <t>PUZAKOV</t>
  </si>
  <si>
    <t>Evgeniy</t>
  </si>
  <si>
    <t>YUDOV</t>
  </si>
  <si>
    <t>Nikita</t>
  </si>
  <si>
    <t>CHVANKIN</t>
  </si>
  <si>
    <t>BUKATIN</t>
  </si>
  <si>
    <t>UTKIN</t>
  </si>
  <si>
    <t>KALIANOV</t>
  </si>
  <si>
    <t>Egor</t>
  </si>
  <si>
    <t>KUZMIN</t>
  </si>
  <si>
    <t>Igor</t>
  </si>
  <si>
    <t>TIMASHOV</t>
  </si>
  <si>
    <t>Alexey</t>
  </si>
  <si>
    <t>TIURIN</t>
  </si>
  <si>
    <t>Alexander</t>
  </si>
  <si>
    <t>DVORNIKOV</t>
  </si>
  <si>
    <t>Konstantin</t>
  </si>
  <si>
    <t>SPITSYN</t>
  </si>
  <si>
    <t>Oleksandr</t>
  </si>
  <si>
    <t>PASHYCHEV</t>
  </si>
  <si>
    <t>RUMIANTSEV</t>
  </si>
  <si>
    <t>Anton</t>
  </si>
  <si>
    <t>SOLODOV</t>
  </si>
  <si>
    <t>Ivan</t>
  </si>
  <si>
    <t>SYROVEGIN</t>
  </si>
  <si>
    <t>Oleg</t>
  </si>
  <si>
    <t>MATVEEV</t>
  </si>
  <si>
    <t>MOSKALENKO</t>
  </si>
  <si>
    <t>Maksym</t>
  </si>
  <si>
    <t>SHATIN</t>
  </si>
  <si>
    <t>Dmitriy</t>
  </si>
  <si>
    <t>MOGYLNYY</t>
  </si>
  <si>
    <t>Volodymyr</t>
  </si>
  <si>
    <t>MIRONOV</t>
  </si>
  <si>
    <t>SHEVIALEU</t>
  </si>
  <si>
    <t>Aliaksei</t>
  </si>
  <si>
    <t>HRAMYKA</t>
  </si>
  <si>
    <t>Siarhei</t>
  </si>
  <si>
    <t>GONCHAROV</t>
  </si>
  <si>
    <t>PESTENKOV</t>
  </si>
  <si>
    <t>Andriy</t>
  </si>
  <si>
    <t>SEMENTSOV</t>
  </si>
  <si>
    <t>Denys</t>
  </si>
  <si>
    <t>KHURTIK</t>
  </si>
  <si>
    <t>Dmytro</t>
  </si>
  <si>
    <t>MUKSHYN</t>
  </si>
  <si>
    <t>KRIVOLAPOV</t>
  </si>
  <si>
    <t>DANTSEV</t>
  </si>
  <si>
    <t>KOZACHOK</t>
  </si>
  <si>
    <t>KOROTCHIK</t>
  </si>
  <si>
    <t>Maxim</t>
  </si>
  <si>
    <t>KOLESOV</t>
  </si>
  <si>
    <t>ANFALOV</t>
  </si>
  <si>
    <t>Denis</t>
  </si>
  <si>
    <t>ZHUKOV</t>
  </si>
  <si>
    <t>Nikolay</t>
  </si>
  <si>
    <t>IAKYMENKO</t>
  </si>
  <si>
    <t>GORJACHEV</t>
  </si>
  <si>
    <t>BROVIN</t>
  </si>
  <si>
    <t>NIKON</t>
  </si>
  <si>
    <t>Gennadiy</t>
  </si>
  <si>
    <t>KOSORYGIN</t>
  </si>
  <si>
    <t>PEREKHODA</t>
  </si>
  <si>
    <t>Ruslan</t>
  </si>
  <si>
    <t>MIKHAILOUSKI</t>
  </si>
  <si>
    <t>Yury</t>
  </si>
  <si>
    <t>LOHOV</t>
  </si>
  <si>
    <t>PROKHOR</t>
  </si>
  <si>
    <t>Olexiy</t>
  </si>
  <si>
    <t>VOLKOV</t>
  </si>
  <si>
    <t>SHAPAROV</t>
  </si>
  <si>
    <t>Dmitry</t>
  </si>
  <si>
    <t>MIACHIN</t>
  </si>
  <si>
    <t>SHISHOV</t>
  </si>
  <si>
    <t>MASHKOV</t>
  </si>
  <si>
    <t>Ilya</t>
  </si>
  <si>
    <t>KHASH ERDENE</t>
  </si>
  <si>
    <t>Khurelbataar</t>
  </si>
  <si>
    <t>TUMUR</t>
  </si>
  <si>
    <t>Dorjgotov</t>
  </si>
  <si>
    <t>KRIVORUCHKO</t>
  </si>
  <si>
    <t>SMIRNOV</t>
  </si>
  <si>
    <t>KUUZIK</t>
  </si>
  <si>
    <t>Artur</t>
  </si>
  <si>
    <t>SAVINOV</t>
  </si>
  <si>
    <t>GOYLO</t>
  </si>
  <si>
    <t>Daniil</t>
  </si>
  <si>
    <t>DESIATNIK</t>
  </si>
  <si>
    <t>Grigoriy</t>
  </si>
  <si>
    <t>KUROCHKIN</t>
  </si>
  <si>
    <t>IVANOV</t>
  </si>
  <si>
    <t>AVERIANOV</t>
  </si>
  <si>
    <t>Pavel</t>
  </si>
  <si>
    <t>ZHILINSKIY</t>
  </si>
  <si>
    <t>ALEXEENKOV</t>
  </si>
  <si>
    <t>Viacheslav</t>
  </si>
  <si>
    <t>KOMISSAROV</t>
  </si>
  <si>
    <t>MINKEVICH</t>
  </si>
  <si>
    <t>EGOROV</t>
  </si>
  <si>
    <t>TROPIN</t>
  </si>
  <si>
    <t>KORNEEV</t>
  </si>
  <si>
    <t>SAFONOV</t>
  </si>
  <si>
    <t>DMITRIEV</t>
  </si>
  <si>
    <t>MAYSIUKOV</t>
  </si>
  <si>
    <t>RYZHKOV</t>
  </si>
  <si>
    <t>NOVITSKIY</t>
  </si>
  <si>
    <t>Vsevolod</t>
  </si>
  <si>
    <t>KLIMUSHIN</t>
  </si>
  <si>
    <t>YUNITSYN</t>
  </si>
  <si>
    <t>LUKICHEV</t>
  </si>
  <si>
    <t>TEREKHOV</t>
  </si>
  <si>
    <t>MENUS</t>
  </si>
  <si>
    <t>DIGTIAREV</t>
  </si>
  <si>
    <t xml:space="preserve">VORANAU </t>
  </si>
  <si>
    <t>Aliaksandr </t>
  </si>
  <si>
    <t xml:space="preserve">ASTAPENKA </t>
  </si>
  <si>
    <t>Yury </t>
  </si>
  <si>
    <t xml:space="preserve">LAZORAK </t>
  </si>
  <si>
    <t>Volodimir </t>
  </si>
  <si>
    <t xml:space="preserve">SHUGAYEV </t>
  </si>
  <si>
    <t>Valeriy </t>
  </si>
  <si>
    <t>Не фини-шировали</t>
  </si>
  <si>
    <t>Дисквалифици-рованы</t>
  </si>
  <si>
    <t>Пасмурно,                                           ветер южный 1-2 м/сек</t>
  </si>
  <si>
    <t>хорошее</t>
  </si>
  <si>
    <t xml:space="preserve"> -1º</t>
  </si>
  <si>
    <t>Григорьев Виктор (Сургут) МК</t>
  </si>
  <si>
    <t>Косорыгина Лариса (Мурманск) РК</t>
  </si>
  <si>
    <t>СК "Лесгафтовец"</t>
  </si>
  <si>
    <t>Григорьев В.</t>
  </si>
  <si>
    <t>Сургут   МК</t>
  </si>
  <si>
    <t>Ассистент технического делегата:</t>
  </si>
  <si>
    <t>Перепад высоты (HD):</t>
  </si>
  <si>
    <t>Кировск  РК</t>
  </si>
  <si>
    <t>Максимальный подъем (MС):</t>
  </si>
  <si>
    <t>Сумма перепадов ( ТС):</t>
  </si>
  <si>
    <t>10</t>
  </si>
  <si>
    <t>22 ноября 2009</t>
  </si>
  <si>
    <t>Окончание соревнований: 13.45</t>
  </si>
  <si>
    <t>Мужчины, 10 км, стиль свободный</t>
  </si>
  <si>
    <r>
      <t xml:space="preserve">Всероссийские соревнования                                 </t>
    </r>
    <r>
      <rPr>
        <b/>
        <sz val="14"/>
        <rFont val="Arial Cyr"/>
        <family val="2"/>
      </rPr>
      <t>на призы  ОАО "Апатит",                                                                 Правительства Мурманской области                                                                и администрации  города Кировска</t>
    </r>
  </si>
  <si>
    <t xml:space="preserve">Международные соревнования FIS  </t>
  </si>
  <si>
    <t xml:space="preserve">Сургут   </t>
  </si>
  <si>
    <t xml:space="preserve">Кировск   </t>
  </si>
  <si>
    <t xml:space="preserve"> FIS пункт</t>
  </si>
  <si>
    <t xml:space="preserve">Григорьев Виктор (Сургут)  </t>
  </si>
  <si>
    <t xml:space="preserve">Косорыгина Лариса (Мурманск)  </t>
  </si>
  <si>
    <t>BLR</t>
  </si>
  <si>
    <t>RUS</t>
  </si>
  <si>
    <t>UKR</t>
  </si>
  <si>
    <t>MGL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</si>
</sst>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mm:ss.0;@"/>
    <numFmt numFmtId="170" formatCode="h:mm/ss.0"/>
    <numFmt numFmtId="171" formatCode="h:mm;@"/>
    <numFmt numFmtId="172" formatCode="0.000000"/>
    <numFmt numFmtId="173" formatCode="[$-F400]h:mm:ss\ AM/PM"/>
    <numFmt numFmtId="174" formatCode="h:mm:ss.0"/>
  </numFmts>
  <fonts count="58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name val="Arial Cyr"/>
      <family val="2"/>
    </font>
    <font>
      <sz val="7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theme="0"/>
      <name val="Arial Cyr"/>
      <family val="0"/>
    </font>
    <font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7" fontId="7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47" fontId="0" fillId="0" borderId="17" xfId="0" applyNumberFormat="1" applyBorder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7" fontId="0" fillId="0" borderId="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/>
    </xf>
    <xf numFmtId="21" fontId="10" fillId="0" borderId="0" xfId="0" applyNumberFormat="1" applyFont="1" applyFill="1" applyBorder="1" applyAlignment="1">
      <alignment vertical="center"/>
    </xf>
    <xf numFmtId="47" fontId="0" fillId="0" borderId="2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0" fontId="16" fillId="0" borderId="10" xfId="42" applyFont="1" applyFill="1" applyBorder="1" applyAlignment="1" applyProtection="1">
      <alignment horizontal="left" wrapText="1"/>
      <protection/>
    </xf>
    <xf numFmtId="0" fontId="16" fillId="0" borderId="10" xfId="42" applyFont="1" applyFill="1" applyBorder="1" applyAlignment="1" applyProtection="1">
      <alignment wrapText="1"/>
      <protection/>
    </xf>
    <xf numFmtId="21" fontId="0" fillId="0" borderId="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74" fontId="0" fillId="0" borderId="0" xfId="0" applyNumberFormat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7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 wrapText="1"/>
    </xf>
    <xf numFmtId="170" fontId="10" fillId="0" borderId="0" xfId="0" applyNumberFormat="1" applyFont="1" applyAlignment="1">
      <alignment vertical="center"/>
    </xf>
    <xf numFmtId="170" fontId="0" fillId="0" borderId="19" xfId="0" applyNumberFormat="1" applyBorder="1" applyAlignment="1">
      <alignment horizontal="center" vertical="center" wrapText="1"/>
    </xf>
    <xf numFmtId="170" fontId="10" fillId="0" borderId="19" xfId="0" applyNumberFormat="1" applyFont="1" applyBorder="1" applyAlignment="1">
      <alignment vertical="center"/>
    </xf>
    <xf numFmtId="170" fontId="4" fillId="0" borderId="20" xfId="0" applyNumberFormat="1" applyFont="1" applyBorder="1" applyAlignment="1">
      <alignment horizontal="center" vertical="center" wrapText="1"/>
    </xf>
    <xf numFmtId="170" fontId="0" fillId="0" borderId="0" xfId="0" applyNumberFormat="1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170" fontId="3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70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Border="1" applyAlignment="1">
      <alignment/>
    </xf>
    <xf numFmtId="47" fontId="0" fillId="0" borderId="21" xfId="0" applyNumberFormat="1" applyBorder="1" applyAlignment="1">
      <alignment horizontal="center" vertical="center" wrapText="1"/>
    </xf>
    <xf numFmtId="170" fontId="0" fillId="0" borderId="2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4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4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170" fontId="0" fillId="0" borderId="22" xfId="0" applyNumberFormat="1" applyBorder="1" applyAlignment="1">
      <alignment horizontal="center" wrapText="1"/>
    </xf>
    <xf numFmtId="170" fontId="0" fillId="0" borderId="23" xfId="0" applyNumberFormat="1" applyBorder="1" applyAlignment="1">
      <alignment horizontal="center" wrapText="1"/>
    </xf>
    <xf numFmtId="170" fontId="0" fillId="0" borderId="24" xfId="0" applyNumberFormat="1" applyBorder="1" applyAlignment="1">
      <alignment horizontal="center" wrapText="1"/>
    </xf>
    <xf numFmtId="170" fontId="0" fillId="0" borderId="25" xfId="0" applyNumberForma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wrapText="1"/>
    </xf>
    <xf numFmtId="47" fontId="0" fillId="0" borderId="26" xfId="0" applyNumberFormat="1" applyBorder="1" applyAlignment="1">
      <alignment horizontal="center" vertical="center" wrapText="1"/>
    </xf>
    <xf numFmtId="170" fontId="0" fillId="0" borderId="27" xfId="0" applyNumberFormat="1" applyBorder="1" applyAlignment="1">
      <alignment horizontal="center" wrapText="1"/>
    </xf>
    <xf numFmtId="170" fontId="0" fillId="0" borderId="26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1" fontId="0" fillId="0" borderId="26" xfId="0" applyNumberFormat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170" fontId="0" fillId="0" borderId="10" xfId="0" applyNumberForma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21" fontId="5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21" fontId="56" fillId="0" borderId="0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</xdr:row>
      <xdr:rowOff>390525</xdr:rowOff>
    </xdr:from>
    <xdr:to>
      <xdr:col>4</xdr:col>
      <xdr:colOff>1504950</xdr:colOff>
      <xdr:row>6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00125"/>
          <a:ext cx="2428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552450</xdr:colOff>
      <xdr:row>0</xdr:row>
      <xdr:rowOff>0</xdr:rowOff>
    </xdr:from>
    <xdr:to>
      <xdr:col>14</xdr:col>
      <xdr:colOff>228600</xdr:colOff>
      <xdr:row>3</xdr:row>
      <xdr:rowOff>238125</xdr:rowOff>
    </xdr:to>
    <xdr:pic>
      <xdr:nvPicPr>
        <xdr:cNvPr id="2" name="Picture 11" descr="Правительство М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</xdr:row>
      <xdr:rowOff>28575</xdr:rowOff>
    </xdr:from>
    <xdr:to>
      <xdr:col>4</xdr:col>
      <xdr:colOff>1009650</xdr:colOff>
      <xdr:row>3</xdr:row>
      <xdr:rowOff>285750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20955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485775</xdr:rowOff>
    </xdr:from>
    <xdr:to>
      <xdr:col>3</xdr:col>
      <xdr:colOff>685800</xdr:colOff>
      <xdr:row>7</xdr:row>
      <xdr:rowOff>180975</xdr:rowOff>
    </xdr:to>
    <xdr:pic>
      <xdr:nvPicPr>
        <xdr:cNvPr id="4" name="Picture 13" descr="Копия спортком лог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95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123825</xdr:rowOff>
    </xdr:from>
    <xdr:to>
      <xdr:col>3</xdr:col>
      <xdr:colOff>238125</xdr:colOff>
      <xdr:row>3</xdr:row>
      <xdr:rowOff>314325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238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2</xdr:row>
      <xdr:rowOff>19050</xdr:rowOff>
    </xdr:from>
    <xdr:to>
      <xdr:col>15</xdr:col>
      <xdr:colOff>504825</xdr:colOff>
      <xdr:row>3</xdr:row>
      <xdr:rowOff>581025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28625"/>
          <a:ext cx="255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2</xdr:row>
      <xdr:rowOff>190500</xdr:rowOff>
    </xdr:from>
    <xdr:to>
      <xdr:col>4</xdr:col>
      <xdr:colOff>762000</xdr:colOff>
      <xdr:row>3</xdr:row>
      <xdr:rowOff>847725</xdr:rowOff>
    </xdr:to>
    <xdr:pic>
      <xdr:nvPicPr>
        <xdr:cNvPr id="2" name="Picture 5" descr="Правительство М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60007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95250</xdr:rowOff>
    </xdr:from>
    <xdr:to>
      <xdr:col>3</xdr:col>
      <xdr:colOff>409575</xdr:colOff>
      <xdr:row>3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952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981075</xdr:colOff>
      <xdr:row>3</xdr:row>
      <xdr:rowOff>914400</xdr:rowOff>
    </xdr:from>
    <xdr:to>
      <xdr:col>7</xdr:col>
      <xdr:colOff>285750</xdr:colOff>
      <xdr:row>7</xdr:row>
      <xdr:rowOff>95250</xdr:rowOff>
    </xdr:to>
    <xdr:pic>
      <xdr:nvPicPr>
        <xdr:cNvPr id="4" name="Picture 7" descr="Копия спортком лог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152400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CC&amp;listid=300076&amp;competitorid=151399&amp;type=fispoints" TargetMode="External" /><Relationship Id="rId2" Type="http://schemas.openxmlformats.org/officeDocument/2006/relationships/hyperlink" Target="http://www.fis-ski.com/uk/604/613.html?sector=CC&amp;listid=300076&amp;competitorid=139346&amp;type=fispoints" TargetMode="External" /><Relationship Id="rId3" Type="http://schemas.openxmlformats.org/officeDocument/2006/relationships/hyperlink" Target="http://www.fis-ski.com/uk/604/613.html?sector=CC&amp;listid=300076&amp;competitorid=158340&amp;type=fispoints" TargetMode="External" /><Relationship Id="rId4" Type="http://schemas.openxmlformats.org/officeDocument/2006/relationships/hyperlink" Target="http://www.fis-ski.com/uk/604/613.html?sector=CC&amp;listid=300076&amp;competitorid=139310&amp;type=fispoint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CC&amp;listid=300076&amp;competitorid=151399&amp;type=fispoints" TargetMode="External" /><Relationship Id="rId2" Type="http://schemas.openxmlformats.org/officeDocument/2006/relationships/hyperlink" Target="http://www.fis-ski.com/uk/604/613.html?sector=CC&amp;listid=300076&amp;competitorid=139346&amp;type=fispoints" TargetMode="External" /><Relationship Id="rId3" Type="http://schemas.openxmlformats.org/officeDocument/2006/relationships/hyperlink" Target="http://www.fis-ski.com/uk/604/613.html?sector=CC&amp;listid=300076&amp;competitorid=158340&amp;type=fispoints" TargetMode="External" /><Relationship Id="rId4" Type="http://schemas.openxmlformats.org/officeDocument/2006/relationships/hyperlink" Target="http://www.fis-ski.com/uk/604/613.html?sector=CC&amp;listid=300076&amp;competitorid=139310&amp;type=fispoints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zoomScale="85" zoomScaleNormal="85" zoomScaleSheetLayoutView="70" zoomScalePageLayoutView="0" workbookViewId="0" topLeftCell="A71">
      <selection activeCell="M92" sqref="M92:N10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8.125" style="1" hidden="1" customWidth="1"/>
    <col min="4" max="4" width="9.00390625" style="19" customWidth="1"/>
    <col min="5" max="5" width="21.875" style="1" customWidth="1"/>
    <col min="6" max="6" width="14.875" style="1" hidden="1" customWidth="1"/>
    <col min="7" max="7" width="12.125" style="1" hidden="1" customWidth="1"/>
    <col min="8" max="8" width="5.75390625" style="4" customWidth="1"/>
    <col min="9" max="9" width="7.125" style="1" customWidth="1"/>
    <col min="10" max="10" width="32.875" style="1" customWidth="1"/>
    <col min="11" max="11" width="7.125" style="1" hidden="1" customWidth="1"/>
    <col min="12" max="12" width="25.625" style="1" customWidth="1"/>
    <col min="13" max="13" width="9.375" style="38" customWidth="1"/>
    <col min="14" max="14" width="6.375" style="4" customWidth="1"/>
    <col min="15" max="15" width="11.25390625" style="103" customWidth="1"/>
    <col min="16" max="16" width="10.625" style="103" customWidth="1"/>
    <col min="17" max="17" width="9.375" style="1" customWidth="1"/>
    <col min="18" max="18" width="10.75390625" style="1" customWidth="1"/>
    <col min="19" max="19" width="11.625" style="94" customWidth="1"/>
    <col min="20" max="21" width="9.125" style="183" customWidth="1"/>
    <col min="22" max="22" width="9.125" style="181" customWidth="1"/>
    <col min="23" max="23" width="9.125" style="89" customWidth="1"/>
    <col min="24" max="24" width="9.125" style="94" customWidth="1"/>
    <col min="25" max="16384" width="9.125" style="1" customWidth="1"/>
  </cols>
  <sheetData>
    <row r="1" spans="2:29" ht="14.25" customHeight="1">
      <c r="B1" s="5"/>
      <c r="C1" s="5"/>
      <c r="D1" s="1"/>
      <c r="H1" s="234" t="s">
        <v>5</v>
      </c>
      <c r="I1" s="234"/>
      <c r="J1" s="234"/>
      <c r="K1" s="234"/>
      <c r="L1" s="234"/>
      <c r="M1" s="234"/>
      <c r="N1" s="152"/>
      <c r="O1" s="152"/>
      <c r="P1" s="5"/>
      <c r="Q1" s="7"/>
      <c r="R1" s="153"/>
      <c r="S1" s="89"/>
      <c r="T1" s="181"/>
      <c r="U1" s="181"/>
      <c r="Y1" s="94"/>
      <c r="Z1" s="94"/>
      <c r="AA1" s="94"/>
      <c r="AB1" s="94"/>
      <c r="AC1" s="53"/>
    </row>
    <row r="2" spans="2:29" s="7" customFormat="1" ht="18" customHeight="1">
      <c r="B2" s="5"/>
      <c r="C2" s="5"/>
      <c r="H2" s="152" t="s">
        <v>41</v>
      </c>
      <c r="I2" s="152"/>
      <c r="J2" s="152"/>
      <c r="K2" s="152"/>
      <c r="L2" s="152"/>
      <c r="M2" s="152"/>
      <c r="N2" s="152"/>
      <c r="O2" s="152"/>
      <c r="P2" s="5"/>
      <c r="R2" s="154"/>
      <c r="S2" s="10"/>
      <c r="T2" s="182"/>
      <c r="U2" s="182"/>
      <c r="V2" s="182"/>
      <c r="W2" s="10"/>
      <c r="X2" s="155"/>
      <c r="Y2" s="155"/>
      <c r="Z2" s="155"/>
      <c r="AA2" s="155"/>
      <c r="AB2" s="155"/>
      <c r="AC2" s="156"/>
    </row>
    <row r="3" spans="2:29" s="7" customFormat="1" ht="15.75" customHeight="1">
      <c r="B3" s="5"/>
      <c r="C3" s="5"/>
      <c r="D3" s="11"/>
      <c r="E3" s="11"/>
      <c r="F3" s="11"/>
      <c r="G3" s="11"/>
      <c r="H3" s="6"/>
      <c r="I3" s="6"/>
      <c r="J3" s="6"/>
      <c r="K3" s="6"/>
      <c r="L3" s="6"/>
      <c r="M3" s="6"/>
      <c r="N3" s="6"/>
      <c r="O3" s="6"/>
      <c r="P3" s="5"/>
      <c r="R3" s="154"/>
      <c r="S3" s="10"/>
      <c r="T3" s="182"/>
      <c r="U3" s="182"/>
      <c r="V3" s="182"/>
      <c r="W3" s="10"/>
      <c r="X3" s="155"/>
      <c r="Y3" s="155"/>
      <c r="Z3" s="155"/>
      <c r="AA3" s="155"/>
      <c r="AB3" s="155"/>
      <c r="AC3" s="156"/>
    </row>
    <row r="4" spans="2:29" ht="38.25" customHeight="1">
      <c r="B4" s="12"/>
      <c r="C4" s="12"/>
      <c r="D4" s="1"/>
      <c r="H4" s="235" t="s">
        <v>435</v>
      </c>
      <c r="I4" s="235"/>
      <c r="J4" s="235"/>
      <c r="K4" s="235"/>
      <c r="L4" s="235"/>
      <c r="M4" s="235"/>
      <c r="N4" s="157"/>
      <c r="O4" s="157"/>
      <c r="P4" s="13"/>
      <c r="Q4" s="158"/>
      <c r="R4" s="153"/>
      <c r="S4" s="89"/>
      <c r="T4" s="181"/>
      <c r="U4" s="181"/>
      <c r="Y4" s="94"/>
      <c r="Z4" s="94"/>
      <c r="AA4" s="94"/>
      <c r="AB4" s="94"/>
      <c r="AC4" s="53"/>
    </row>
    <row r="5" spans="2:29" ht="15.75" customHeight="1">
      <c r="B5" s="12"/>
      <c r="C5" s="12"/>
      <c r="D5" s="14"/>
      <c r="E5" s="14"/>
      <c r="F5" s="14"/>
      <c r="G5" s="14"/>
      <c r="H5" s="236" t="s">
        <v>433</v>
      </c>
      <c r="I5" s="236"/>
      <c r="J5" s="236"/>
      <c r="K5" s="236"/>
      <c r="L5" s="236"/>
      <c r="M5" s="236"/>
      <c r="N5" s="159"/>
      <c r="O5" s="159"/>
      <c r="P5" s="81"/>
      <c r="Q5" s="15" t="s">
        <v>431</v>
      </c>
      <c r="R5" s="153"/>
      <c r="S5" s="89"/>
      <c r="T5" s="181"/>
      <c r="U5" s="181"/>
      <c r="Y5" s="94"/>
      <c r="Z5" s="94"/>
      <c r="AA5" s="94"/>
      <c r="AB5" s="94"/>
      <c r="AC5" s="53"/>
    </row>
    <row r="6" spans="2:29" ht="17.25" customHeight="1">
      <c r="B6" s="12"/>
      <c r="C6" s="12"/>
      <c r="D6" s="14"/>
      <c r="E6" s="14"/>
      <c r="F6" s="14"/>
      <c r="G6" s="14"/>
      <c r="H6" s="237" t="s">
        <v>16</v>
      </c>
      <c r="I6" s="237"/>
      <c r="J6" s="237"/>
      <c r="K6" s="237"/>
      <c r="L6" s="237"/>
      <c r="M6" s="160"/>
      <c r="N6" s="161"/>
      <c r="O6" s="161"/>
      <c r="P6" s="162"/>
      <c r="Q6" s="16" t="s">
        <v>42</v>
      </c>
      <c r="R6" s="153"/>
      <c r="S6" s="89"/>
      <c r="T6" s="181"/>
      <c r="U6" s="181"/>
      <c r="Y6" s="94"/>
      <c r="Z6" s="94"/>
      <c r="AA6" s="94"/>
      <c r="AB6" s="94"/>
      <c r="AC6" s="53"/>
    </row>
    <row r="7" spans="2:29" ht="16.5" customHeight="1">
      <c r="B7" s="12"/>
      <c r="C7" s="12"/>
      <c r="D7" s="14"/>
      <c r="E7" s="14"/>
      <c r="F7" s="14"/>
      <c r="G7" s="14"/>
      <c r="H7" s="237" t="s">
        <v>0</v>
      </c>
      <c r="I7" s="237"/>
      <c r="J7" s="237"/>
      <c r="K7" s="237"/>
      <c r="L7" s="237"/>
      <c r="M7" s="160"/>
      <c r="N7" s="161"/>
      <c r="O7" s="161"/>
      <c r="P7" s="162"/>
      <c r="Q7" s="16" t="s">
        <v>432</v>
      </c>
      <c r="R7" s="153"/>
      <c r="S7" s="89"/>
      <c r="T7" s="181"/>
      <c r="U7" s="181"/>
      <c r="Y7" s="94"/>
      <c r="Z7" s="94"/>
      <c r="AA7" s="94"/>
      <c r="AB7" s="94"/>
      <c r="AC7" s="53"/>
    </row>
    <row r="8" spans="2:29" ht="16.5" customHeight="1">
      <c r="B8" s="12"/>
      <c r="C8" s="12"/>
      <c r="D8" s="14"/>
      <c r="E8" s="14"/>
      <c r="F8" s="14"/>
      <c r="G8" s="14"/>
      <c r="H8" s="238" t="s">
        <v>13</v>
      </c>
      <c r="I8" s="238"/>
      <c r="J8" s="238"/>
      <c r="K8" s="238"/>
      <c r="L8" s="238"/>
      <c r="M8" s="17"/>
      <c r="N8" s="17"/>
      <c r="O8" s="17"/>
      <c r="P8" s="18"/>
      <c r="Q8" s="163"/>
      <c r="R8" s="153"/>
      <c r="S8" s="89"/>
      <c r="T8" s="181"/>
      <c r="U8" s="181"/>
      <c r="Y8" s="94"/>
      <c r="Z8" s="94"/>
      <c r="AA8" s="94"/>
      <c r="AB8" s="94"/>
      <c r="AC8" s="53"/>
    </row>
    <row r="9" spans="2:29" ht="10.5" customHeight="1">
      <c r="B9" s="4"/>
      <c r="C9" s="4"/>
      <c r="E9" s="19"/>
      <c r="F9" s="19"/>
      <c r="G9" s="19"/>
      <c r="I9" s="239"/>
      <c r="J9" s="239"/>
      <c r="K9" s="164"/>
      <c r="L9" s="240"/>
      <c r="M9" s="240"/>
      <c r="N9" s="240"/>
      <c r="O9" s="240"/>
      <c r="P9" s="18"/>
      <c r="R9" s="153"/>
      <c r="T9" s="181"/>
      <c r="U9" s="181"/>
      <c r="Y9" s="94"/>
      <c r="Z9" s="94"/>
      <c r="AA9" s="94"/>
      <c r="AB9" s="94"/>
      <c r="AC9" s="53"/>
    </row>
    <row r="10" spans="1:29" ht="12.75">
      <c r="A10" s="231" t="s">
        <v>19</v>
      </c>
      <c r="B10" s="232"/>
      <c r="C10" s="232"/>
      <c r="D10" s="232"/>
      <c r="E10" s="232"/>
      <c r="F10" s="232"/>
      <c r="G10" s="232"/>
      <c r="H10" s="232"/>
      <c r="I10" s="232"/>
      <c r="J10" s="233"/>
      <c r="K10" s="61"/>
      <c r="L10" s="231" t="s">
        <v>26</v>
      </c>
      <c r="M10" s="232"/>
      <c r="N10" s="232"/>
      <c r="O10" s="232"/>
      <c r="P10" s="232"/>
      <c r="Q10" s="232"/>
      <c r="R10" s="153"/>
      <c r="T10" s="181"/>
      <c r="U10" s="181"/>
      <c r="Y10" s="94"/>
      <c r="Z10" s="94"/>
      <c r="AA10" s="94"/>
      <c r="AB10" s="94"/>
      <c r="AC10" s="53"/>
    </row>
    <row r="11" spans="11:29" ht="12.75">
      <c r="K11" s="125"/>
      <c r="L11" s="24" t="s">
        <v>22</v>
      </c>
      <c r="M11" s="25"/>
      <c r="N11" s="25"/>
      <c r="O11" s="126"/>
      <c r="P11" s="127" t="s">
        <v>430</v>
      </c>
      <c r="Q11" s="26" t="s">
        <v>24</v>
      </c>
      <c r="R11" s="153"/>
      <c r="T11" s="181"/>
      <c r="U11" s="181"/>
      <c r="Y11" s="94"/>
      <c r="Z11" s="94"/>
      <c r="AA11" s="94"/>
      <c r="AB11" s="94"/>
      <c r="AC11" s="53"/>
    </row>
    <row r="12" spans="1:29" ht="12.75">
      <c r="A12" s="27" t="s">
        <v>20</v>
      </c>
      <c r="B12" s="17"/>
      <c r="C12" s="18"/>
      <c r="D12" s="17"/>
      <c r="E12" s="17"/>
      <c r="F12" s="125"/>
      <c r="G12" s="125"/>
      <c r="H12" s="125" t="s">
        <v>423</v>
      </c>
      <c r="J12" s="125" t="s">
        <v>436</v>
      </c>
      <c r="K12" s="17"/>
      <c r="L12" s="27" t="s">
        <v>426</v>
      </c>
      <c r="M12" s="17"/>
      <c r="N12" s="17"/>
      <c r="O12" s="97"/>
      <c r="P12" s="125">
        <v>21</v>
      </c>
      <c r="Q12" s="28" t="s">
        <v>25</v>
      </c>
      <c r="R12" s="153"/>
      <c r="T12" s="181"/>
      <c r="U12" s="181"/>
      <c r="Y12" s="94"/>
      <c r="Z12" s="94"/>
      <c r="AA12" s="94"/>
      <c r="AB12" s="94"/>
      <c r="AC12" s="53"/>
    </row>
    <row r="13" spans="1:29" ht="12.75">
      <c r="A13" s="27" t="s">
        <v>425</v>
      </c>
      <c r="B13" s="17"/>
      <c r="C13" s="18"/>
      <c r="D13" s="17"/>
      <c r="E13" s="17"/>
      <c r="F13" s="125"/>
      <c r="G13" s="125"/>
      <c r="H13" s="128" t="s">
        <v>43</v>
      </c>
      <c r="J13" s="17" t="s">
        <v>10</v>
      </c>
      <c r="K13" s="125"/>
      <c r="L13" s="27" t="s">
        <v>428</v>
      </c>
      <c r="M13" s="17"/>
      <c r="N13" s="17"/>
      <c r="O13" s="97"/>
      <c r="P13" s="125">
        <v>18</v>
      </c>
      <c r="Q13" s="28" t="s">
        <v>25</v>
      </c>
      <c r="R13" s="153"/>
      <c r="T13" s="181"/>
      <c r="U13" s="181"/>
      <c r="Y13" s="94"/>
      <c r="Z13" s="94"/>
      <c r="AA13" s="94"/>
      <c r="AB13" s="94"/>
      <c r="AC13" s="53"/>
    </row>
    <row r="14" spans="1:29" ht="12" customHeight="1">
      <c r="A14" s="27" t="s">
        <v>21</v>
      </c>
      <c r="B14" s="17"/>
      <c r="C14" s="18"/>
      <c r="D14" s="17"/>
      <c r="E14" s="17"/>
      <c r="F14" s="125"/>
      <c r="G14" s="125"/>
      <c r="H14" s="125" t="s">
        <v>17</v>
      </c>
      <c r="J14" s="125" t="s">
        <v>437</v>
      </c>
      <c r="K14" s="17"/>
      <c r="L14" s="27" t="s">
        <v>429</v>
      </c>
      <c r="M14" s="17"/>
      <c r="N14" s="17"/>
      <c r="O14" s="97"/>
      <c r="P14" s="125">
        <v>200</v>
      </c>
      <c r="Q14" s="28" t="s">
        <v>25</v>
      </c>
      <c r="R14" s="153"/>
      <c r="T14" s="181"/>
      <c r="U14" s="181"/>
      <c r="Y14" s="94"/>
      <c r="Z14" s="94"/>
      <c r="AA14" s="94"/>
      <c r="AB14" s="94"/>
      <c r="AC14" s="53"/>
    </row>
    <row r="15" spans="1:29" ht="12.75">
      <c r="A15" s="30"/>
      <c r="B15" s="17"/>
      <c r="C15" s="18"/>
      <c r="D15" s="17"/>
      <c r="E15" s="17"/>
      <c r="F15" s="125"/>
      <c r="G15" s="125"/>
      <c r="H15" s="17"/>
      <c r="I15" s="125"/>
      <c r="J15" s="17"/>
      <c r="K15" s="17"/>
      <c r="L15" s="30" t="s">
        <v>40</v>
      </c>
      <c r="M15" s="17"/>
      <c r="N15" s="125"/>
      <c r="O15" s="97"/>
      <c r="P15" s="125">
        <v>2500</v>
      </c>
      <c r="Q15" s="29" t="s">
        <v>25</v>
      </c>
      <c r="R15" s="153"/>
      <c r="T15" s="181"/>
      <c r="U15" s="181"/>
      <c r="Y15" s="94"/>
      <c r="Z15" s="94"/>
      <c r="AA15" s="94"/>
      <c r="AB15" s="94"/>
      <c r="AC15" s="53"/>
    </row>
    <row r="16" spans="1:29" ht="12.75">
      <c r="A16" s="32"/>
      <c r="B16" s="33"/>
      <c r="C16" s="34"/>
      <c r="D16" s="33"/>
      <c r="E16" s="33"/>
      <c r="F16" s="129"/>
      <c r="G16" s="33"/>
      <c r="H16" s="33"/>
      <c r="I16" s="33"/>
      <c r="J16" s="33"/>
      <c r="K16" s="33"/>
      <c r="L16" s="36" t="s">
        <v>23</v>
      </c>
      <c r="M16" s="33"/>
      <c r="N16" s="33"/>
      <c r="O16" s="130"/>
      <c r="P16" s="129">
        <v>4</v>
      </c>
      <c r="Q16" s="35"/>
      <c r="R16" s="153"/>
      <c r="T16" s="181"/>
      <c r="U16" s="181"/>
      <c r="Y16" s="94"/>
      <c r="Z16" s="94"/>
      <c r="AA16" s="94"/>
      <c r="AB16" s="94"/>
      <c r="AC16" s="53"/>
    </row>
    <row r="17" spans="2:19" ht="12" customHeight="1">
      <c r="B17" s="4"/>
      <c r="C17" s="4"/>
      <c r="E17" s="4"/>
      <c r="F17" s="4"/>
      <c r="G17" s="4"/>
      <c r="I17" s="4"/>
      <c r="J17" s="4"/>
      <c r="K17" s="4"/>
      <c r="L17" s="131"/>
      <c r="M17" s="37"/>
      <c r="N17" s="34"/>
      <c r="O17" s="105"/>
      <c r="P17" s="105"/>
      <c r="Q17" s="35"/>
      <c r="R17" s="17"/>
      <c r="S17" s="89"/>
    </row>
    <row r="18" spans="1:19" ht="12" customHeight="1">
      <c r="A18" s="199" t="s">
        <v>11</v>
      </c>
      <c r="B18" s="200" t="s">
        <v>15</v>
      </c>
      <c r="C18" s="201"/>
      <c r="D18" s="203" t="s">
        <v>83</v>
      </c>
      <c r="E18" s="199" t="s">
        <v>7</v>
      </c>
      <c r="F18" s="199"/>
      <c r="G18" s="199"/>
      <c r="H18" s="200" t="s">
        <v>3</v>
      </c>
      <c r="I18" s="200" t="s">
        <v>14</v>
      </c>
      <c r="J18" s="199" t="s">
        <v>4</v>
      </c>
      <c r="K18" s="119"/>
      <c r="L18" s="199" t="s">
        <v>6</v>
      </c>
      <c r="M18" s="204" t="s">
        <v>2</v>
      </c>
      <c r="N18" s="204"/>
      <c r="O18" s="205" t="s">
        <v>12</v>
      </c>
      <c r="P18" s="196" t="s">
        <v>27</v>
      </c>
      <c r="Q18" s="197" t="s">
        <v>438</v>
      </c>
      <c r="R18" s="39"/>
      <c r="S18" s="189"/>
    </row>
    <row r="19" spans="1:21" ht="24" customHeight="1">
      <c r="A19" s="199"/>
      <c r="B19" s="200"/>
      <c r="C19" s="202"/>
      <c r="D19" s="203"/>
      <c r="E19" s="199"/>
      <c r="F19" s="199"/>
      <c r="G19" s="199"/>
      <c r="H19" s="200"/>
      <c r="I19" s="200"/>
      <c r="J19" s="199"/>
      <c r="K19" s="119"/>
      <c r="L19" s="199"/>
      <c r="M19" s="40" t="s">
        <v>12</v>
      </c>
      <c r="N19" s="23" t="s">
        <v>11</v>
      </c>
      <c r="O19" s="205"/>
      <c r="P19" s="196"/>
      <c r="Q19" s="198"/>
      <c r="R19" s="172" t="s">
        <v>80</v>
      </c>
      <c r="U19" s="183" t="s">
        <v>18</v>
      </c>
    </row>
    <row r="20" spans="1:22" ht="13.5" customHeight="1">
      <c r="A20" s="41">
        <v>1</v>
      </c>
      <c r="B20" s="41">
        <v>72</v>
      </c>
      <c r="C20" s="64" t="s">
        <v>86</v>
      </c>
      <c r="D20" s="71">
        <v>3660045</v>
      </c>
      <c r="E20" s="62" t="s">
        <v>203</v>
      </c>
      <c r="F20" s="85" t="s">
        <v>409</v>
      </c>
      <c r="G20" s="3" t="s">
        <v>410</v>
      </c>
      <c r="H20" s="62">
        <v>1990</v>
      </c>
      <c r="I20" s="2" t="s">
        <v>8</v>
      </c>
      <c r="J20" s="62" t="s">
        <v>85</v>
      </c>
      <c r="K20" s="62" t="s">
        <v>441</v>
      </c>
      <c r="L20" s="63"/>
      <c r="M20" s="43">
        <f aca="true" t="shared" si="0" ref="M20:M43">T20-U20</f>
        <v>0.008530092592592589</v>
      </c>
      <c r="N20" s="41">
        <v>2</v>
      </c>
      <c r="O20" s="139">
        <v>0.01754976851851852</v>
      </c>
      <c r="P20" s="106">
        <f aca="true" t="shared" si="1" ref="P20:P43">O20-$O$20</f>
        <v>0</v>
      </c>
      <c r="Q20" s="178">
        <f>R27</f>
        <v>72.096</v>
      </c>
      <c r="R20" s="173">
        <v>176</v>
      </c>
      <c r="T20" s="184">
        <v>0.03353009259259259</v>
      </c>
      <c r="U20" s="184">
        <v>0.025</v>
      </c>
      <c r="V20" s="185">
        <v>72</v>
      </c>
    </row>
    <row r="21" spans="1:22" ht="13.5" customHeight="1">
      <c r="A21" s="41">
        <v>2</v>
      </c>
      <c r="B21" s="41">
        <v>137</v>
      </c>
      <c r="C21" s="64">
        <v>27.34</v>
      </c>
      <c r="D21" s="45">
        <v>3480313</v>
      </c>
      <c r="E21" s="74" t="s">
        <v>284</v>
      </c>
      <c r="F21" s="84" t="s">
        <v>368</v>
      </c>
      <c r="G21" s="84" t="s">
        <v>369</v>
      </c>
      <c r="H21" s="45">
        <v>1983</v>
      </c>
      <c r="I21" s="45" t="s">
        <v>8</v>
      </c>
      <c r="J21" s="74" t="s">
        <v>46</v>
      </c>
      <c r="K21" s="74" t="s">
        <v>442</v>
      </c>
      <c r="L21" s="74" t="s">
        <v>91</v>
      </c>
      <c r="M21" s="43">
        <f t="shared" si="0"/>
        <v>0.008576388888888939</v>
      </c>
      <c r="N21" s="41">
        <v>3</v>
      </c>
      <c r="O21" s="140">
        <v>0.01780671296296296</v>
      </c>
      <c r="P21" s="106">
        <f t="shared" si="1"/>
        <v>0.0002569444444444416</v>
      </c>
      <c r="Q21" s="178">
        <f>$R$27+((O21/$O$20)-1)*$R$30</f>
        <v>83.8087217569081</v>
      </c>
      <c r="R21" s="173">
        <v>27.34</v>
      </c>
      <c r="T21" s="184">
        <v>0.05614583333333334</v>
      </c>
      <c r="U21" s="184">
        <v>0.0475694444444444</v>
      </c>
      <c r="V21" s="185">
        <v>137</v>
      </c>
    </row>
    <row r="22" spans="1:22" ht="13.5" customHeight="1">
      <c r="A22" s="41">
        <v>3</v>
      </c>
      <c r="B22" s="41">
        <v>131</v>
      </c>
      <c r="C22" s="77">
        <v>158.75</v>
      </c>
      <c r="D22" s="65">
        <v>3480516</v>
      </c>
      <c r="E22" s="66" t="s">
        <v>56</v>
      </c>
      <c r="F22" s="84" t="s">
        <v>360</v>
      </c>
      <c r="G22" s="84" t="s">
        <v>349</v>
      </c>
      <c r="H22" s="44">
        <v>1986</v>
      </c>
      <c r="I22" s="44" t="s">
        <v>8</v>
      </c>
      <c r="J22" s="68" t="s">
        <v>277</v>
      </c>
      <c r="K22" s="74" t="s">
        <v>442</v>
      </c>
      <c r="L22" s="67"/>
      <c r="M22" s="43">
        <f t="shared" si="0"/>
        <v>0.008506944444444456</v>
      </c>
      <c r="N22" s="41">
        <v>1</v>
      </c>
      <c r="O22" s="140">
        <v>0.01785300925925926</v>
      </c>
      <c r="P22" s="106">
        <f t="shared" si="1"/>
        <v>0.00030324074074073934</v>
      </c>
      <c r="Q22" s="178">
        <f>$R$27+((O22/$O$20)-1)*$R$30</f>
        <v>85.91912207346832</v>
      </c>
      <c r="R22" s="173">
        <v>158.75</v>
      </c>
      <c r="T22" s="184">
        <v>0.05399305555555556</v>
      </c>
      <c r="U22" s="184">
        <v>0.0454861111111111</v>
      </c>
      <c r="V22" s="185">
        <v>131</v>
      </c>
    </row>
    <row r="23" spans="1:22" ht="13.5" customHeight="1">
      <c r="A23" s="41">
        <v>4</v>
      </c>
      <c r="B23" s="41">
        <v>127</v>
      </c>
      <c r="C23" s="77">
        <v>174.64</v>
      </c>
      <c r="D23" s="44">
        <v>1194264</v>
      </c>
      <c r="E23" s="66" t="s">
        <v>60</v>
      </c>
      <c r="F23" s="84" t="s">
        <v>353</v>
      </c>
      <c r="G23" s="84" t="s">
        <v>354</v>
      </c>
      <c r="H23" s="44">
        <v>1975</v>
      </c>
      <c r="I23" s="44" t="s">
        <v>8</v>
      </c>
      <c r="J23" s="68" t="s">
        <v>150</v>
      </c>
      <c r="K23" s="74" t="s">
        <v>443</v>
      </c>
      <c r="L23" s="67" t="s">
        <v>274</v>
      </c>
      <c r="M23" s="43">
        <f t="shared" si="0"/>
        <v>0.008703703703703727</v>
      </c>
      <c r="N23" s="41">
        <v>5</v>
      </c>
      <c r="O23" s="140">
        <v>0.017856481481481484</v>
      </c>
      <c r="P23" s="106">
        <f t="shared" si="1"/>
        <v>0.0003067129629629635</v>
      </c>
      <c r="Q23" s="178">
        <f aca="true" t="shared" si="2" ref="Q23:Q88">$R$27+((O23/$O$20)-1)*$R$30</f>
        <v>86.07740209721035</v>
      </c>
      <c r="R23" s="173">
        <v>174.68</v>
      </c>
      <c r="T23" s="184">
        <v>0.052800925925925925</v>
      </c>
      <c r="U23" s="184">
        <v>0.0440972222222222</v>
      </c>
      <c r="V23" s="185">
        <v>127</v>
      </c>
    </row>
    <row r="24" spans="1:22" ht="13.5" customHeight="1">
      <c r="A24" s="41">
        <v>5</v>
      </c>
      <c r="B24" s="41">
        <v>135</v>
      </c>
      <c r="C24" s="64">
        <v>84.27</v>
      </c>
      <c r="D24" s="45">
        <v>3480656</v>
      </c>
      <c r="E24" s="74" t="s">
        <v>282</v>
      </c>
      <c r="F24" s="84" t="s">
        <v>366</v>
      </c>
      <c r="G24" s="84" t="s">
        <v>306</v>
      </c>
      <c r="H24" s="45">
        <v>1989</v>
      </c>
      <c r="I24" s="45" t="s">
        <v>8</v>
      </c>
      <c r="J24" s="74" t="s">
        <v>46</v>
      </c>
      <c r="K24" s="74" t="s">
        <v>442</v>
      </c>
      <c r="L24" s="74" t="s">
        <v>91</v>
      </c>
      <c r="M24" s="43">
        <f t="shared" si="0"/>
        <v>0.008703703703703707</v>
      </c>
      <c r="N24" s="41">
        <v>5</v>
      </c>
      <c r="O24" s="140">
        <v>0.017903935185185186</v>
      </c>
      <c r="P24" s="106">
        <f t="shared" si="1"/>
        <v>0.0003541666666666658</v>
      </c>
      <c r="Q24" s="178">
        <f t="shared" si="2"/>
        <v>88.24056242168442</v>
      </c>
      <c r="R24" s="173">
        <v>84.27</v>
      </c>
      <c r="T24" s="184">
        <v>0.05557870370370371</v>
      </c>
      <c r="U24" s="184">
        <v>0.046875</v>
      </c>
      <c r="V24" s="185">
        <v>135</v>
      </c>
    </row>
    <row r="25" spans="1:22" ht="13.5" customHeight="1">
      <c r="A25" s="41">
        <v>6</v>
      </c>
      <c r="B25" s="41">
        <v>77</v>
      </c>
      <c r="C25" s="64" t="s">
        <v>86</v>
      </c>
      <c r="D25" s="65">
        <v>3481594</v>
      </c>
      <c r="E25" s="66" t="s">
        <v>211</v>
      </c>
      <c r="F25" s="82" t="s">
        <v>388</v>
      </c>
      <c r="G25" s="83" t="s">
        <v>389</v>
      </c>
      <c r="H25" s="44">
        <v>1983</v>
      </c>
      <c r="I25" s="44" t="s">
        <v>8</v>
      </c>
      <c r="J25" s="68" t="s">
        <v>52</v>
      </c>
      <c r="K25" s="74" t="s">
        <v>442</v>
      </c>
      <c r="L25" s="67" t="s">
        <v>212</v>
      </c>
      <c r="M25" s="43">
        <f t="shared" si="0"/>
        <v>0.008750000000000015</v>
      </c>
      <c r="N25" s="41">
        <v>7</v>
      </c>
      <c r="O25" s="140">
        <v>0.018016203703703704</v>
      </c>
      <c r="P25" s="106">
        <f t="shared" si="1"/>
        <v>0.0004664351851851843</v>
      </c>
      <c r="Q25" s="178">
        <f t="shared" si="2"/>
        <v>93.3582831893425</v>
      </c>
      <c r="T25" s="184">
        <v>0.035486111111111114</v>
      </c>
      <c r="U25" s="184">
        <v>0.0267361111111111</v>
      </c>
      <c r="V25" s="185">
        <v>77</v>
      </c>
    </row>
    <row r="26" spans="1:22" ht="13.5" customHeight="1">
      <c r="A26" s="41">
        <v>7</v>
      </c>
      <c r="B26" s="41">
        <v>71</v>
      </c>
      <c r="C26" s="64" t="s">
        <v>86</v>
      </c>
      <c r="D26" s="65">
        <v>3481481</v>
      </c>
      <c r="E26" s="66" t="s">
        <v>202</v>
      </c>
      <c r="F26" s="84" t="s">
        <v>300</v>
      </c>
      <c r="G26" s="84" t="s">
        <v>291</v>
      </c>
      <c r="H26" s="44">
        <v>1990</v>
      </c>
      <c r="I26" s="44" t="s">
        <v>9</v>
      </c>
      <c r="J26" s="68" t="s">
        <v>64</v>
      </c>
      <c r="K26" s="74" t="s">
        <v>442</v>
      </c>
      <c r="L26" s="67" t="s">
        <v>51</v>
      </c>
      <c r="M26" s="43">
        <f t="shared" si="0"/>
        <v>0.008692129629629605</v>
      </c>
      <c r="N26" s="41">
        <v>4</v>
      </c>
      <c r="O26" s="140">
        <v>0.018050925925925925</v>
      </c>
      <c r="P26" s="106">
        <f t="shared" si="1"/>
        <v>0.000501157407407405</v>
      </c>
      <c r="Q26" s="178">
        <f t="shared" si="2"/>
        <v>94.94108342676245</v>
      </c>
      <c r="R26" s="175" t="s">
        <v>78</v>
      </c>
      <c r="S26" s="174"/>
      <c r="T26" s="184">
        <v>0.033344907407407406</v>
      </c>
      <c r="U26" s="184">
        <v>0.0246527777777778</v>
      </c>
      <c r="V26" s="185">
        <v>71</v>
      </c>
    </row>
    <row r="27" spans="1:22" ht="13.5" customHeight="1">
      <c r="A27" s="41">
        <v>8</v>
      </c>
      <c r="B27" s="41">
        <v>122</v>
      </c>
      <c r="C27" s="77">
        <v>200.66</v>
      </c>
      <c r="D27" s="65">
        <v>3480918</v>
      </c>
      <c r="E27" s="66" t="s">
        <v>269</v>
      </c>
      <c r="F27" s="84" t="s">
        <v>346</v>
      </c>
      <c r="G27" s="84" t="s">
        <v>347</v>
      </c>
      <c r="H27" s="44">
        <v>1988</v>
      </c>
      <c r="I27" s="44" t="s">
        <v>9</v>
      </c>
      <c r="J27" s="66" t="s">
        <v>121</v>
      </c>
      <c r="K27" s="74" t="s">
        <v>442</v>
      </c>
      <c r="L27" s="67"/>
      <c r="M27" s="43">
        <f t="shared" si="0"/>
        <v>0.008773148148148162</v>
      </c>
      <c r="N27" s="41">
        <v>8</v>
      </c>
      <c r="O27" s="140">
        <v>0.01809375</v>
      </c>
      <c r="P27" s="106">
        <f t="shared" si="1"/>
        <v>0.0005439814814814786</v>
      </c>
      <c r="Q27" s="178">
        <f t="shared" si="2"/>
        <v>96.89320371958046</v>
      </c>
      <c r="R27" s="176">
        <f>(R21+R22+R24)/3.75</f>
        <v>72.096</v>
      </c>
      <c r="T27" s="184">
        <v>0.05113425925925926</v>
      </c>
      <c r="U27" s="184">
        <v>0.0423611111111111</v>
      </c>
      <c r="V27" s="185">
        <v>122</v>
      </c>
    </row>
    <row r="28" spans="1:22" ht="13.5" customHeight="1">
      <c r="A28" s="41">
        <v>9</v>
      </c>
      <c r="B28" s="41">
        <v>133</v>
      </c>
      <c r="C28" s="64">
        <v>126.16</v>
      </c>
      <c r="D28" s="45">
        <v>3480850</v>
      </c>
      <c r="E28" s="74" t="s">
        <v>279</v>
      </c>
      <c r="F28" s="84" t="s">
        <v>363</v>
      </c>
      <c r="G28" s="84" t="s">
        <v>344</v>
      </c>
      <c r="H28" s="45">
        <v>1990</v>
      </c>
      <c r="I28" s="45" t="s">
        <v>9</v>
      </c>
      <c r="J28" s="74" t="s">
        <v>46</v>
      </c>
      <c r="K28" s="74" t="s">
        <v>442</v>
      </c>
      <c r="L28" s="74" t="s">
        <v>91</v>
      </c>
      <c r="M28" s="43">
        <f t="shared" si="0"/>
        <v>0.008854166666666718</v>
      </c>
      <c r="N28" s="41">
        <v>13</v>
      </c>
      <c r="O28" s="140">
        <v>0.018152777777777778</v>
      </c>
      <c r="P28" s="106">
        <f t="shared" si="1"/>
        <v>0.000603009259259258</v>
      </c>
      <c r="Q28" s="178">
        <f t="shared" si="2"/>
        <v>99.58396412319462</v>
      </c>
      <c r="S28" s="181"/>
      <c r="T28" s="184">
        <v>0.05503472222222222</v>
      </c>
      <c r="U28" s="184">
        <v>0.0461805555555555</v>
      </c>
      <c r="V28" s="185">
        <v>133</v>
      </c>
    </row>
    <row r="29" spans="1:22" ht="13.5" customHeight="1">
      <c r="A29" s="41">
        <v>10</v>
      </c>
      <c r="B29" s="41">
        <v>132</v>
      </c>
      <c r="C29" s="77">
        <v>138.67</v>
      </c>
      <c r="D29" s="44">
        <v>3690002</v>
      </c>
      <c r="E29" s="66" t="s">
        <v>53</v>
      </c>
      <c r="F29" s="84" t="s">
        <v>361</v>
      </c>
      <c r="G29" s="84" t="s">
        <v>362</v>
      </c>
      <c r="H29" s="44">
        <v>1980</v>
      </c>
      <c r="I29" s="44" t="s">
        <v>8</v>
      </c>
      <c r="J29" s="68" t="s">
        <v>45</v>
      </c>
      <c r="K29" s="74" t="s">
        <v>443</v>
      </c>
      <c r="L29" s="67" t="s">
        <v>278</v>
      </c>
      <c r="M29" s="43">
        <f t="shared" si="0"/>
        <v>0.00881944444444447</v>
      </c>
      <c r="N29" s="41">
        <v>11</v>
      </c>
      <c r="O29" s="140">
        <v>0.018175925925925925</v>
      </c>
      <c r="P29" s="180">
        <f t="shared" si="1"/>
        <v>0.0006261574074074051</v>
      </c>
      <c r="Q29" s="178">
        <f t="shared" si="2"/>
        <v>100.63916428147445</v>
      </c>
      <c r="R29" s="177" t="s">
        <v>79</v>
      </c>
      <c r="T29" s="184">
        <v>0.05465277777777777</v>
      </c>
      <c r="U29" s="184">
        <v>0.0458333333333333</v>
      </c>
      <c r="V29" s="185">
        <v>132</v>
      </c>
    </row>
    <row r="30" spans="1:22" ht="13.5" customHeight="1">
      <c r="A30" s="41">
        <v>11</v>
      </c>
      <c r="B30" s="41">
        <v>123</v>
      </c>
      <c r="C30" s="77">
        <v>196.55</v>
      </c>
      <c r="D30" s="65">
        <v>3481011</v>
      </c>
      <c r="E30" s="66" t="s">
        <v>270</v>
      </c>
      <c r="F30" s="84" t="s">
        <v>348</v>
      </c>
      <c r="G30" s="84" t="s">
        <v>349</v>
      </c>
      <c r="H30" s="44">
        <v>1989</v>
      </c>
      <c r="I30" s="44" t="s">
        <v>9</v>
      </c>
      <c r="J30" s="68" t="s">
        <v>52</v>
      </c>
      <c r="K30" s="74" t="s">
        <v>442</v>
      </c>
      <c r="L30" s="67" t="s">
        <v>221</v>
      </c>
      <c r="M30" s="43">
        <f t="shared" si="0"/>
        <v>0.00879629629629633</v>
      </c>
      <c r="N30" s="41">
        <v>10</v>
      </c>
      <c r="O30" s="140">
        <v>0.018180555555555557</v>
      </c>
      <c r="P30" s="106">
        <f t="shared" si="1"/>
        <v>0.0006307870370370373</v>
      </c>
      <c r="Q30" s="178">
        <f t="shared" si="2"/>
        <v>100.85020431313067</v>
      </c>
      <c r="R30" s="179">
        <v>800</v>
      </c>
      <c r="T30" s="184">
        <v>0.05150462962962963</v>
      </c>
      <c r="U30" s="184">
        <v>0.0427083333333333</v>
      </c>
      <c r="V30" s="185">
        <v>123</v>
      </c>
    </row>
    <row r="31" spans="1:22" ht="13.5" customHeight="1">
      <c r="A31" s="41">
        <v>12</v>
      </c>
      <c r="B31" s="41">
        <v>121</v>
      </c>
      <c r="C31" s="77">
        <v>205.43</v>
      </c>
      <c r="D31" s="65">
        <v>3480916</v>
      </c>
      <c r="E31" s="66" t="s">
        <v>268</v>
      </c>
      <c r="F31" s="84" t="s">
        <v>345</v>
      </c>
      <c r="G31" s="84" t="s">
        <v>324</v>
      </c>
      <c r="H31" s="44">
        <v>1988</v>
      </c>
      <c r="I31" s="44" t="s">
        <v>9</v>
      </c>
      <c r="J31" s="68" t="s">
        <v>103</v>
      </c>
      <c r="K31" s="74" t="s">
        <v>442</v>
      </c>
      <c r="L31" s="67"/>
      <c r="M31" s="43">
        <f t="shared" si="0"/>
        <v>0.008923611111111097</v>
      </c>
      <c r="N31" s="41">
        <v>18</v>
      </c>
      <c r="O31" s="140">
        <v>0.018189814814814815</v>
      </c>
      <c r="P31" s="106">
        <f t="shared" si="1"/>
        <v>0.0006400462962962948</v>
      </c>
      <c r="Q31" s="178">
        <f t="shared" si="2"/>
        <v>101.27228437644257</v>
      </c>
      <c r="R31" s="18"/>
      <c r="S31" s="192"/>
      <c r="T31" s="184">
        <v>0.0509375</v>
      </c>
      <c r="U31" s="184">
        <v>0.0420138888888889</v>
      </c>
      <c r="V31" s="185">
        <v>121</v>
      </c>
    </row>
    <row r="32" spans="1:22" ht="13.5" customHeight="1">
      <c r="A32" s="41">
        <v>13</v>
      </c>
      <c r="B32" s="41">
        <v>78</v>
      </c>
      <c r="C32" s="64" t="s">
        <v>86</v>
      </c>
      <c r="D32" s="65">
        <v>3480030</v>
      </c>
      <c r="E32" s="66" t="s">
        <v>213</v>
      </c>
      <c r="F32" s="84" t="s">
        <v>303</v>
      </c>
      <c r="G32" s="84" t="s">
        <v>304</v>
      </c>
      <c r="H32" s="44">
        <v>1971</v>
      </c>
      <c r="I32" s="44" t="s">
        <v>8</v>
      </c>
      <c r="J32" s="68" t="s">
        <v>10</v>
      </c>
      <c r="K32" s="74" t="s">
        <v>442</v>
      </c>
      <c r="L32" s="67" t="s">
        <v>160</v>
      </c>
      <c r="M32" s="43">
        <f t="shared" si="0"/>
        <v>0.00893518518518522</v>
      </c>
      <c r="N32" s="41">
        <v>20</v>
      </c>
      <c r="O32" s="140">
        <v>0.01823263888888889</v>
      </c>
      <c r="P32" s="106">
        <f t="shared" si="1"/>
        <v>0.0006828703703703684</v>
      </c>
      <c r="Q32" s="178">
        <f t="shared" si="2"/>
        <v>103.2244046692606</v>
      </c>
      <c r="R32" s="18"/>
      <c r="S32" s="192"/>
      <c r="T32" s="184">
        <v>0.03601851851851852</v>
      </c>
      <c r="U32" s="184">
        <v>0.0270833333333333</v>
      </c>
      <c r="V32" s="185">
        <v>78</v>
      </c>
    </row>
    <row r="33" spans="1:23" ht="13.5" customHeight="1">
      <c r="A33" s="41">
        <v>14</v>
      </c>
      <c r="B33" s="41">
        <v>129</v>
      </c>
      <c r="C33" s="77">
        <v>165.41</v>
      </c>
      <c r="D33" s="44">
        <v>3690030</v>
      </c>
      <c r="E33" s="66" t="s">
        <v>275</v>
      </c>
      <c r="F33" s="84" t="s">
        <v>356</v>
      </c>
      <c r="G33" s="84" t="s">
        <v>357</v>
      </c>
      <c r="H33" s="44">
        <v>1987</v>
      </c>
      <c r="I33" s="44" t="s">
        <v>8</v>
      </c>
      <c r="J33" s="68" t="s">
        <v>239</v>
      </c>
      <c r="K33" s="74" t="s">
        <v>443</v>
      </c>
      <c r="L33" s="67"/>
      <c r="M33" s="43">
        <f t="shared" si="0"/>
        <v>0.00888888888888896</v>
      </c>
      <c r="N33" s="41">
        <v>17</v>
      </c>
      <c r="O33" s="140">
        <v>0.018260416666666668</v>
      </c>
      <c r="P33" s="106">
        <f t="shared" si="1"/>
        <v>0.0007106481481481478</v>
      </c>
      <c r="Q33" s="178">
        <f t="shared" si="2"/>
        <v>104.49064485919666</v>
      </c>
      <c r="R33" s="18"/>
      <c r="S33" s="192"/>
      <c r="T33" s="184">
        <v>0.05368055555555556</v>
      </c>
      <c r="U33" s="184">
        <v>0.0447916666666666</v>
      </c>
      <c r="V33" s="185">
        <v>129</v>
      </c>
      <c r="W33" s="195"/>
    </row>
    <row r="34" spans="1:22" ht="13.5" customHeight="1">
      <c r="A34" s="41">
        <v>15</v>
      </c>
      <c r="B34" s="41">
        <v>56</v>
      </c>
      <c r="C34" s="64">
        <v>234.87</v>
      </c>
      <c r="D34" s="65">
        <v>3481310</v>
      </c>
      <c r="E34" s="66" t="s">
        <v>180</v>
      </c>
      <c r="F34" s="82" t="s">
        <v>289</v>
      </c>
      <c r="G34" s="83" t="s">
        <v>290</v>
      </c>
      <c r="H34" s="44">
        <v>1989</v>
      </c>
      <c r="I34" s="44" t="s">
        <v>9</v>
      </c>
      <c r="J34" s="68" t="s">
        <v>123</v>
      </c>
      <c r="K34" s="74" t="s">
        <v>442</v>
      </c>
      <c r="L34" s="67" t="s">
        <v>112</v>
      </c>
      <c r="M34" s="43">
        <f t="shared" si="0"/>
        <v>0.00877314814814819</v>
      </c>
      <c r="N34" s="41">
        <v>8</v>
      </c>
      <c r="O34" s="140">
        <v>0.01826388888888889</v>
      </c>
      <c r="P34" s="106">
        <f t="shared" si="1"/>
        <v>0.0007141203703703684</v>
      </c>
      <c r="Q34" s="178">
        <f t="shared" si="2"/>
        <v>104.64892488293869</v>
      </c>
      <c r="R34" s="18"/>
      <c r="S34" s="192"/>
      <c r="T34" s="184">
        <v>0.02821759259259259</v>
      </c>
      <c r="U34" s="184">
        <v>0.0194444444444444</v>
      </c>
      <c r="V34" s="185">
        <v>56</v>
      </c>
    </row>
    <row r="35" spans="1:22" ht="13.5" customHeight="1">
      <c r="A35" s="41">
        <v>16</v>
      </c>
      <c r="B35" s="41">
        <v>30</v>
      </c>
      <c r="C35" s="64">
        <v>225.99</v>
      </c>
      <c r="D35" s="65">
        <v>3480422</v>
      </c>
      <c r="E35" s="66" t="s">
        <v>137</v>
      </c>
      <c r="F35" s="82" t="s">
        <v>289</v>
      </c>
      <c r="G35" s="83" t="s">
        <v>291</v>
      </c>
      <c r="H35" s="44">
        <v>1987</v>
      </c>
      <c r="I35" s="44" t="s">
        <v>8</v>
      </c>
      <c r="J35" s="68" t="s">
        <v>123</v>
      </c>
      <c r="K35" s="74" t="s">
        <v>442</v>
      </c>
      <c r="L35" s="67" t="s">
        <v>112</v>
      </c>
      <c r="M35" s="43">
        <f t="shared" si="0"/>
        <v>0.008854166666666734</v>
      </c>
      <c r="N35" s="41">
        <v>13</v>
      </c>
      <c r="O35" s="140">
        <v>0.018378472222222223</v>
      </c>
      <c r="P35" s="106">
        <f t="shared" si="1"/>
        <v>0.000828703703703703</v>
      </c>
      <c r="Q35" s="178">
        <f t="shared" si="2"/>
        <v>109.87216566642479</v>
      </c>
      <c r="R35" s="18"/>
      <c r="S35" s="192"/>
      <c r="T35" s="184">
        <v>0.019270833333333334</v>
      </c>
      <c r="U35" s="184">
        <v>0.0104166666666666</v>
      </c>
      <c r="V35" s="185">
        <v>30</v>
      </c>
    </row>
    <row r="36" spans="1:22" ht="13.5" customHeight="1">
      <c r="A36" s="41">
        <v>17</v>
      </c>
      <c r="B36" s="41">
        <v>130</v>
      </c>
      <c r="C36" s="64">
        <v>159.39</v>
      </c>
      <c r="D36" s="45">
        <v>3660036</v>
      </c>
      <c r="E36" s="72" t="s">
        <v>276</v>
      </c>
      <c r="F36" s="84" t="s">
        <v>358</v>
      </c>
      <c r="G36" s="84" t="s">
        <v>359</v>
      </c>
      <c r="H36" s="72">
        <v>1989</v>
      </c>
      <c r="I36" s="45" t="s">
        <v>8</v>
      </c>
      <c r="J36" s="72" t="s">
        <v>85</v>
      </c>
      <c r="K36" s="74" t="s">
        <v>441</v>
      </c>
      <c r="L36" s="73"/>
      <c r="M36" s="43">
        <f t="shared" si="0"/>
        <v>0.008969907407407399</v>
      </c>
      <c r="N36" s="41">
        <v>22</v>
      </c>
      <c r="O36" s="140">
        <v>0.01838773148148148</v>
      </c>
      <c r="P36" s="106">
        <f t="shared" si="1"/>
        <v>0.0008379629629629605</v>
      </c>
      <c r="Q36" s="178">
        <f t="shared" si="2"/>
        <v>110.2942457297367</v>
      </c>
      <c r="R36" s="18"/>
      <c r="S36" s="192"/>
      <c r="T36" s="184">
        <v>0.0541087962962963</v>
      </c>
      <c r="U36" s="184">
        <v>0.0451388888888889</v>
      </c>
      <c r="V36" s="185">
        <v>130</v>
      </c>
    </row>
    <row r="37" spans="1:22" ht="13.5" customHeight="1">
      <c r="A37" s="41">
        <v>18</v>
      </c>
      <c r="B37" s="41">
        <v>99</v>
      </c>
      <c r="C37" s="64" t="s">
        <v>86</v>
      </c>
      <c r="D37" s="65">
        <v>3481012</v>
      </c>
      <c r="E37" s="66" t="s">
        <v>244</v>
      </c>
      <c r="F37" s="84" t="s">
        <v>316</v>
      </c>
      <c r="G37" s="84" t="s">
        <v>317</v>
      </c>
      <c r="H37" s="44">
        <v>1989</v>
      </c>
      <c r="I37" s="44" t="s">
        <v>9</v>
      </c>
      <c r="J37" s="68" t="s">
        <v>52</v>
      </c>
      <c r="K37" s="74" t="s">
        <v>442</v>
      </c>
      <c r="L37" s="67" t="s">
        <v>221</v>
      </c>
      <c r="M37" s="43">
        <f t="shared" si="0"/>
        <v>0.00885416666666667</v>
      </c>
      <c r="N37" s="41">
        <v>13</v>
      </c>
      <c r="O37" s="140">
        <v>0.01839583333333333</v>
      </c>
      <c r="P37" s="106">
        <f t="shared" si="1"/>
        <v>0.0008460648148148099</v>
      </c>
      <c r="Q37" s="178">
        <f t="shared" si="2"/>
        <v>110.66356578513458</v>
      </c>
      <c r="R37" s="18"/>
      <c r="S37" s="192"/>
      <c r="T37" s="184">
        <v>0.04322916666666667</v>
      </c>
      <c r="U37" s="184">
        <v>0.034375</v>
      </c>
      <c r="V37" s="185">
        <v>99</v>
      </c>
    </row>
    <row r="38" spans="1:22" ht="13.5" customHeight="1">
      <c r="A38" s="41">
        <v>19</v>
      </c>
      <c r="B38" s="41">
        <v>116</v>
      </c>
      <c r="C38" s="77">
        <v>236.39</v>
      </c>
      <c r="D38" s="44">
        <v>3690043</v>
      </c>
      <c r="E38" s="66" t="s">
        <v>263</v>
      </c>
      <c r="F38" s="84" t="s">
        <v>339</v>
      </c>
      <c r="G38" s="84" t="s">
        <v>312</v>
      </c>
      <c r="H38" s="44">
        <v>1988</v>
      </c>
      <c r="I38" s="44" t="s">
        <v>8</v>
      </c>
      <c r="J38" s="66" t="s">
        <v>150</v>
      </c>
      <c r="K38" s="74" t="s">
        <v>443</v>
      </c>
      <c r="L38" s="67" t="s">
        <v>264</v>
      </c>
      <c r="M38" s="43">
        <f t="shared" si="0"/>
        <v>0.008842592592592569</v>
      </c>
      <c r="N38" s="41">
        <v>12</v>
      </c>
      <c r="O38" s="140">
        <v>0.01851736111111111</v>
      </c>
      <c r="P38" s="106">
        <f t="shared" si="1"/>
        <v>0.0009675925925925893</v>
      </c>
      <c r="Q38" s="178">
        <f t="shared" si="2"/>
        <v>116.20336661610493</v>
      </c>
      <c r="R38" s="18"/>
      <c r="S38" s="192"/>
      <c r="T38" s="184">
        <v>0.04912037037037037</v>
      </c>
      <c r="U38" s="184">
        <v>0.0402777777777778</v>
      </c>
      <c r="V38" s="185">
        <v>116</v>
      </c>
    </row>
    <row r="39" spans="1:22" ht="13.5" customHeight="1">
      <c r="A39" s="41">
        <v>20</v>
      </c>
      <c r="B39" s="41">
        <v>126</v>
      </c>
      <c r="C39" s="77">
        <v>175.11</v>
      </c>
      <c r="D39" s="65">
        <v>3480351</v>
      </c>
      <c r="E39" s="66" t="s">
        <v>55</v>
      </c>
      <c r="F39" s="84" t="s">
        <v>352</v>
      </c>
      <c r="G39" s="84" t="s">
        <v>306</v>
      </c>
      <c r="H39" s="44">
        <v>1987</v>
      </c>
      <c r="I39" s="44" t="s">
        <v>8</v>
      </c>
      <c r="J39" s="68" t="s">
        <v>48</v>
      </c>
      <c r="K39" s="74" t="s">
        <v>442</v>
      </c>
      <c r="L39" s="67" t="s">
        <v>273</v>
      </c>
      <c r="M39" s="43">
        <f t="shared" si="0"/>
        <v>0.009085648148148148</v>
      </c>
      <c r="N39" s="41">
        <v>27</v>
      </c>
      <c r="O39" s="140">
        <v>0.01851851851851852</v>
      </c>
      <c r="P39" s="106">
        <f t="shared" si="1"/>
        <v>0.0009687500000000009</v>
      </c>
      <c r="Q39" s="178">
        <f t="shared" si="2"/>
        <v>116.25612662401912</v>
      </c>
      <c r="R39" s="18"/>
      <c r="S39" s="192"/>
      <c r="T39" s="184">
        <v>0.052835648148148145</v>
      </c>
      <c r="U39" s="184">
        <v>0.04375</v>
      </c>
      <c r="V39" s="185">
        <v>126</v>
      </c>
    </row>
    <row r="40" spans="1:22" ht="13.5" customHeight="1">
      <c r="A40" s="41">
        <v>21</v>
      </c>
      <c r="B40" s="41">
        <v>128</v>
      </c>
      <c r="C40" s="77">
        <v>167.43</v>
      </c>
      <c r="D40" s="65">
        <v>3480167</v>
      </c>
      <c r="E40" s="66" t="s">
        <v>54</v>
      </c>
      <c r="F40" s="84" t="s">
        <v>355</v>
      </c>
      <c r="G40" s="84" t="s">
        <v>308</v>
      </c>
      <c r="H40" s="44">
        <v>1978</v>
      </c>
      <c r="I40" s="44" t="s">
        <v>8</v>
      </c>
      <c r="J40" s="66" t="s">
        <v>194</v>
      </c>
      <c r="K40" s="74" t="s">
        <v>442</v>
      </c>
      <c r="L40" s="67" t="s">
        <v>273</v>
      </c>
      <c r="M40" s="43">
        <f t="shared" si="0"/>
        <v>0.00906250000000005</v>
      </c>
      <c r="N40" s="41">
        <v>26</v>
      </c>
      <c r="O40" s="140">
        <v>0.018520833333333334</v>
      </c>
      <c r="P40" s="106">
        <f t="shared" si="1"/>
        <v>0.0009710648148148135</v>
      </c>
      <c r="Q40" s="178">
        <f t="shared" si="2"/>
        <v>116.36164663984695</v>
      </c>
      <c r="R40" s="17"/>
      <c r="S40" s="89"/>
      <c r="T40" s="184">
        <v>0.05350694444444445</v>
      </c>
      <c r="U40" s="184">
        <v>0.0444444444444444</v>
      </c>
      <c r="V40" s="185">
        <v>128</v>
      </c>
    </row>
    <row r="41" spans="1:22" ht="13.5" customHeight="1">
      <c r="A41" s="41">
        <v>22</v>
      </c>
      <c r="B41" s="41">
        <v>125</v>
      </c>
      <c r="C41" s="64">
        <v>177.96</v>
      </c>
      <c r="D41" s="45">
        <v>3480369</v>
      </c>
      <c r="E41" s="72" t="s">
        <v>58</v>
      </c>
      <c r="F41" s="84" t="s">
        <v>351</v>
      </c>
      <c r="G41" s="84" t="s">
        <v>295</v>
      </c>
      <c r="H41" s="72">
        <v>1982</v>
      </c>
      <c r="I41" s="45" t="s">
        <v>8</v>
      </c>
      <c r="J41" s="72" t="s">
        <v>52</v>
      </c>
      <c r="K41" s="74" t="s">
        <v>442</v>
      </c>
      <c r="L41" s="73"/>
      <c r="M41" s="43">
        <f t="shared" si="0"/>
        <v>0.009016203703703679</v>
      </c>
      <c r="N41" s="41">
        <v>24</v>
      </c>
      <c r="O41" s="141">
        <v>0.01855324074074074</v>
      </c>
      <c r="P41" s="106">
        <f t="shared" si="1"/>
        <v>0.0010034722222222216</v>
      </c>
      <c r="Q41" s="178">
        <f t="shared" si="2"/>
        <v>117.83892686143906</v>
      </c>
      <c r="R41" s="17"/>
      <c r="S41" s="89"/>
      <c r="T41" s="184">
        <v>0.052418981481481476</v>
      </c>
      <c r="U41" s="184">
        <v>0.0434027777777778</v>
      </c>
      <c r="V41" s="185">
        <v>125</v>
      </c>
    </row>
    <row r="42" spans="1:22" ht="13.5" customHeight="1">
      <c r="A42" s="41">
        <v>23</v>
      </c>
      <c r="B42" s="41">
        <v>120</v>
      </c>
      <c r="C42" s="77">
        <v>210.54</v>
      </c>
      <c r="D42" s="65">
        <v>3480862</v>
      </c>
      <c r="E42" s="66" t="s">
        <v>267</v>
      </c>
      <c r="F42" s="84" t="s">
        <v>343</v>
      </c>
      <c r="G42" s="84" t="s">
        <v>344</v>
      </c>
      <c r="H42" s="44">
        <v>1989</v>
      </c>
      <c r="I42" s="44" t="s">
        <v>9</v>
      </c>
      <c r="J42" s="66" t="s">
        <v>105</v>
      </c>
      <c r="K42" s="74" t="s">
        <v>442</v>
      </c>
      <c r="L42" s="67" t="s">
        <v>51</v>
      </c>
      <c r="M42" s="43">
        <f t="shared" si="0"/>
        <v>0.00887731481481488</v>
      </c>
      <c r="N42" s="41">
        <v>16</v>
      </c>
      <c r="O42" s="139">
        <v>0.01856134259259259</v>
      </c>
      <c r="P42" s="106">
        <f t="shared" si="1"/>
        <v>0.001011574074074071</v>
      </c>
      <c r="Q42" s="178">
        <f t="shared" si="2"/>
        <v>118.20824691683696</v>
      </c>
      <c r="R42" s="17"/>
      <c r="S42" s="89"/>
      <c r="T42" s="184">
        <v>0.05054398148148148</v>
      </c>
      <c r="U42" s="184">
        <v>0.0416666666666666</v>
      </c>
      <c r="V42" s="185">
        <v>120</v>
      </c>
    </row>
    <row r="43" spans="1:22" ht="13.5" customHeight="1">
      <c r="A43" s="41">
        <v>24</v>
      </c>
      <c r="B43" s="41">
        <v>136</v>
      </c>
      <c r="C43" s="77">
        <v>82.25</v>
      </c>
      <c r="D43" s="65">
        <v>3480031</v>
      </c>
      <c r="E43" s="66" t="s">
        <v>283</v>
      </c>
      <c r="F43" s="84" t="s">
        <v>367</v>
      </c>
      <c r="G43" s="84" t="s">
        <v>344</v>
      </c>
      <c r="H43" s="44">
        <v>1981</v>
      </c>
      <c r="I43" s="44" t="s">
        <v>8</v>
      </c>
      <c r="J43" s="66" t="s">
        <v>142</v>
      </c>
      <c r="K43" s="74" t="s">
        <v>442</v>
      </c>
      <c r="L43" s="67" t="s">
        <v>51</v>
      </c>
      <c r="M43" s="43">
        <f t="shared" si="0"/>
        <v>0.008935185185185206</v>
      </c>
      <c r="N43" s="41">
        <v>20</v>
      </c>
      <c r="O43" s="140">
        <v>0.01857523148148148</v>
      </c>
      <c r="P43" s="106">
        <f t="shared" si="1"/>
        <v>0.0010254629629629607</v>
      </c>
      <c r="Q43" s="178">
        <f t="shared" si="2"/>
        <v>118.84136701180489</v>
      </c>
      <c r="R43" s="17"/>
      <c r="S43" s="89"/>
      <c r="T43" s="184">
        <v>0.056157407407407406</v>
      </c>
      <c r="U43" s="184">
        <v>0.0472222222222222</v>
      </c>
      <c r="V43" s="185">
        <v>136</v>
      </c>
    </row>
    <row r="44" spans="1:22" ht="13.5" customHeight="1">
      <c r="A44" s="199" t="s">
        <v>11</v>
      </c>
      <c r="B44" s="200" t="s">
        <v>15</v>
      </c>
      <c r="C44" s="201"/>
      <c r="D44" s="203" t="s">
        <v>83</v>
      </c>
      <c r="E44" s="199" t="s">
        <v>7</v>
      </c>
      <c r="F44" s="199"/>
      <c r="G44" s="199"/>
      <c r="H44" s="200" t="s">
        <v>3</v>
      </c>
      <c r="I44" s="200" t="s">
        <v>14</v>
      </c>
      <c r="J44" s="199" t="s">
        <v>4</v>
      </c>
      <c r="K44" s="119"/>
      <c r="L44" s="199" t="s">
        <v>6</v>
      </c>
      <c r="M44" s="204" t="s">
        <v>2</v>
      </c>
      <c r="N44" s="204"/>
      <c r="O44" s="205" t="s">
        <v>12</v>
      </c>
      <c r="P44" s="196" t="s">
        <v>27</v>
      </c>
      <c r="Q44" s="197" t="s">
        <v>438</v>
      </c>
      <c r="R44" s="31"/>
      <c r="S44" s="190"/>
      <c r="T44" s="184">
        <v>0.03149305555555556</v>
      </c>
      <c r="U44" s="184">
        <v>0.0225694444444444</v>
      </c>
      <c r="V44" s="185">
        <v>65</v>
      </c>
    </row>
    <row r="45" spans="1:22" ht="13.5" customHeight="1">
      <c r="A45" s="199"/>
      <c r="B45" s="200"/>
      <c r="C45" s="202"/>
      <c r="D45" s="203"/>
      <c r="E45" s="199"/>
      <c r="F45" s="199"/>
      <c r="G45" s="199"/>
      <c r="H45" s="200"/>
      <c r="I45" s="200"/>
      <c r="J45" s="199"/>
      <c r="K45" s="119"/>
      <c r="L45" s="199"/>
      <c r="M45" s="40" t="s">
        <v>12</v>
      </c>
      <c r="N45" s="23" t="s">
        <v>11</v>
      </c>
      <c r="O45" s="205"/>
      <c r="P45" s="196"/>
      <c r="Q45" s="198"/>
      <c r="R45" s="17"/>
      <c r="S45" s="89"/>
      <c r="T45" s="184">
        <v>0.04738425925925926</v>
      </c>
      <c r="U45" s="184">
        <v>0.0381944444444444</v>
      </c>
      <c r="V45" s="185">
        <v>110</v>
      </c>
    </row>
    <row r="46" spans="1:22" ht="13.5" customHeight="1">
      <c r="A46" s="41">
        <v>25</v>
      </c>
      <c r="B46" s="41">
        <v>65</v>
      </c>
      <c r="C46" s="78">
        <v>247.31</v>
      </c>
      <c r="D46" s="65">
        <v>3480986</v>
      </c>
      <c r="E46" s="74" t="s">
        <v>61</v>
      </c>
      <c r="F46" s="82" t="s">
        <v>381</v>
      </c>
      <c r="G46" s="83" t="s">
        <v>382</v>
      </c>
      <c r="H46" s="45">
        <v>1991</v>
      </c>
      <c r="I46" s="45" t="s">
        <v>9</v>
      </c>
      <c r="J46" s="75" t="s">
        <v>194</v>
      </c>
      <c r="K46" s="74" t="s">
        <v>442</v>
      </c>
      <c r="L46" s="76" t="s">
        <v>195</v>
      </c>
      <c r="M46" s="43">
        <f aca="true" t="shared" si="3" ref="M46:M89">T44-U44</f>
        <v>0.00892361111111116</v>
      </c>
      <c r="N46" s="41">
        <v>18</v>
      </c>
      <c r="O46" s="140">
        <v>0.018577546296296297</v>
      </c>
      <c r="P46" s="106">
        <f aca="true" t="shared" si="4" ref="P46:P89">O46-$O$20</f>
        <v>0.0010277777777777768</v>
      </c>
      <c r="Q46" s="178">
        <f t="shared" si="2"/>
        <v>118.9468870276331</v>
      </c>
      <c r="R46" s="31"/>
      <c r="S46" s="190"/>
      <c r="T46" s="184">
        <v>0.04025462962962963</v>
      </c>
      <c r="U46" s="184">
        <v>0.03125</v>
      </c>
      <c r="V46" s="185">
        <v>90</v>
      </c>
    </row>
    <row r="47" spans="1:22" ht="13.5" customHeight="1">
      <c r="A47" s="41">
        <v>26</v>
      </c>
      <c r="B47" s="41">
        <v>110</v>
      </c>
      <c r="C47" s="77">
        <v>252.96</v>
      </c>
      <c r="D47" s="44">
        <v>3690063</v>
      </c>
      <c r="E47" s="66" t="s">
        <v>258</v>
      </c>
      <c r="F47" s="84" t="s">
        <v>332</v>
      </c>
      <c r="G47" s="84" t="s">
        <v>312</v>
      </c>
      <c r="H47" s="44">
        <v>1992</v>
      </c>
      <c r="I47" s="44" t="s">
        <v>9</v>
      </c>
      <c r="J47" s="68" t="s">
        <v>150</v>
      </c>
      <c r="K47" s="74" t="s">
        <v>443</v>
      </c>
      <c r="L47" s="67" t="s">
        <v>259</v>
      </c>
      <c r="M47" s="43">
        <f t="shared" si="3"/>
        <v>0.009189814814814859</v>
      </c>
      <c r="N47" s="41">
        <v>34</v>
      </c>
      <c r="O47" s="140">
        <v>0.018686342592592595</v>
      </c>
      <c r="P47" s="106">
        <f t="shared" si="4"/>
        <v>0.0011365740740740746</v>
      </c>
      <c r="Q47" s="178">
        <f t="shared" si="2"/>
        <v>123.90632777154914</v>
      </c>
      <c r="R47" s="17"/>
      <c r="S47" s="89"/>
      <c r="T47" s="184">
        <v>0.052071759259259255</v>
      </c>
      <c r="U47" s="184">
        <v>0.0430555555555555</v>
      </c>
      <c r="V47" s="185">
        <v>124</v>
      </c>
    </row>
    <row r="48" spans="1:22" ht="13.5" customHeight="1">
      <c r="A48" s="41">
        <v>27</v>
      </c>
      <c r="B48" s="41">
        <v>90</v>
      </c>
      <c r="C48" s="64" t="s">
        <v>86</v>
      </c>
      <c r="D48" s="2">
        <v>3481073</v>
      </c>
      <c r="E48" s="3" t="s">
        <v>228</v>
      </c>
      <c r="F48" s="82" t="s">
        <v>398</v>
      </c>
      <c r="G48" s="83" t="s">
        <v>293</v>
      </c>
      <c r="H48" s="2">
        <v>1988</v>
      </c>
      <c r="I48" s="3" t="s">
        <v>229</v>
      </c>
      <c r="J48" s="3" t="s">
        <v>230</v>
      </c>
      <c r="K48" s="74" t="s">
        <v>442</v>
      </c>
      <c r="L48" s="3"/>
      <c r="M48" s="43">
        <f t="shared" si="3"/>
        <v>0.009004629629629633</v>
      </c>
      <c r="N48" s="41">
        <v>23</v>
      </c>
      <c r="O48" s="140">
        <v>0.018702546296296297</v>
      </c>
      <c r="P48" s="106">
        <f t="shared" si="4"/>
        <v>0.0011527777777777769</v>
      </c>
      <c r="Q48" s="178">
        <f t="shared" si="2"/>
        <v>124.64496788234511</v>
      </c>
      <c r="R48" s="17"/>
      <c r="S48" s="89"/>
      <c r="T48" s="184">
        <v>0.04869212962962963</v>
      </c>
      <c r="U48" s="184">
        <v>0.0395833333333333</v>
      </c>
      <c r="V48" s="185">
        <v>114</v>
      </c>
    </row>
    <row r="49" spans="1:22" ht="13.5" customHeight="1">
      <c r="A49" s="41">
        <v>28</v>
      </c>
      <c r="B49" s="41">
        <v>124</v>
      </c>
      <c r="C49" s="77">
        <v>181.26</v>
      </c>
      <c r="D49" s="44">
        <v>3690036</v>
      </c>
      <c r="E49" s="66" t="s">
        <v>271</v>
      </c>
      <c r="F49" s="84" t="s">
        <v>350</v>
      </c>
      <c r="G49" s="84" t="s">
        <v>304</v>
      </c>
      <c r="H49" s="44">
        <v>1988</v>
      </c>
      <c r="I49" s="44" t="s">
        <v>8</v>
      </c>
      <c r="J49" s="66" t="s">
        <v>272</v>
      </c>
      <c r="K49" s="74" t="s">
        <v>443</v>
      </c>
      <c r="L49" s="67" t="s">
        <v>44</v>
      </c>
      <c r="M49" s="43">
        <f t="shared" si="3"/>
        <v>0.009016203703703755</v>
      </c>
      <c r="N49" s="41">
        <v>24</v>
      </c>
      <c r="O49" s="140">
        <v>0.018761574074074073</v>
      </c>
      <c r="P49" s="106">
        <f t="shared" si="4"/>
        <v>0.0012118055555555528</v>
      </c>
      <c r="Q49" s="178">
        <f t="shared" si="2"/>
        <v>127.33572828595909</v>
      </c>
      <c r="R49" s="17"/>
      <c r="S49" s="89"/>
      <c r="T49" s="184">
        <v>0.04913194444444444</v>
      </c>
      <c r="U49" s="184">
        <v>0.0399305555555555</v>
      </c>
      <c r="V49" s="185">
        <v>115</v>
      </c>
    </row>
    <row r="50" spans="1:22" ht="13.5" customHeight="1">
      <c r="A50" s="41">
        <v>29</v>
      </c>
      <c r="B50" s="41">
        <v>114</v>
      </c>
      <c r="C50" s="77">
        <v>247.73</v>
      </c>
      <c r="D50" s="44">
        <v>3690035</v>
      </c>
      <c r="E50" s="66" t="s">
        <v>63</v>
      </c>
      <c r="F50" s="84" t="s">
        <v>335</v>
      </c>
      <c r="G50" s="84" t="s">
        <v>336</v>
      </c>
      <c r="H50" s="44">
        <v>1990</v>
      </c>
      <c r="I50" s="44" t="s">
        <v>9</v>
      </c>
      <c r="J50" s="68" t="s">
        <v>145</v>
      </c>
      <c r="K50" s="74" t="s">
        <v>443</v>
      </c>
      <c r="L50" s="67" t="s">
        <v>51</v>
      </c>
      <c r="M50" s="43">
        <f t="shared" si="3"/>
        <v>0.00910879629629633</v>
      </c>
      <c r="N50" s="41">
        <v>29</v>
      </c>
      <c r="O50" s="140">
        <v>0.018821759259259257</v>
      </c>
      <c r="P50" s="106">
        <f t="shared" si="4"/>
        <v>0.0012719907407407367</v>
      </c>
      <c r="Q50" s="178">
        <f t="shared" si="2"/>
        <v>130.0792486974871</v>
      </c>
      <c r="R50" s="17"/>
      <c r="S50" s="89"/>
      <c r="T50" s="184">
        <v>0.05043981481481482</v>
      </c>
      <c r="U50" s="184">
        <v>0.0413194444444444</v>
      </c>
      <c r="V50" s="185">
        <v>119</v>
      </c>
    </row>
    <row r="51" spans="1:22" ht="13.5" customHeight="1">
      <c r="A51" s="41">
        <v>30</v>
      </c>
      <c r="B51" s="41">
        <v>115</v>
      </c>
      <c r="C51" s="77">
        <v>238.5</v>
      </c>
      <c r="D51" s="44">
        <v>3690049</v>
      </c>
      <c r="E51" s="66" t="s">
        <v>262</v>
      </c>
      <c r="F51" s="84" t="s">
        <v>337</v>
      </c>
      <c r="G51" s="84" t="s">
        <v>338</v>
      </c>
      <c r="H51" s="44">
        <v>1989</v>
      </c>
      <c r="I51" s="44" t="s">
        <v>9</v>
      </c>
      <c r="J51" s="68" t="s">
        <v>253</v>
      </c>
      <c r="K51" s="74" t="s">
        <v>443</v>
      </c>
      <c r="L51" s="67" t="s">
        <v>67</v>
      </c>
      <c r="M51" s="43">
        <f t="shared" si="3"/>
        <v>0.009201388888888946</v>
      </c>
      <c r="N51" s="41">
        <v>36</v>
      </c>
      <c r="O51" s="140">
        <v>0.01891550925925926</v>
      </c>
      <c r="P51" s="106">
        <f t="shared" si="4"/>
        <v>0.0013657407407407403</v>
      </c>
      <c r="Q51" s="178">
        <f t="shared" si="2"/>
        <v>134.35280933852135</v>
      </c>
      <c r="R51" s="31"/>
      <c r="S51" s="190"/>
      <c r="T51" s="184">
        <v>0.016030092592592592</v>
      </c>
      <c r="U51" s="184">
        <v>0.00694444444444444</v>
      </c>
      <c r="V51" s="185">
        <v>20</v>
      </c>
    </row>
    <row r="52" spans="1:22" ht="13.5" customHeight="1">
      <c r="A52" s="41">
        <v>31</v>
      </c>
      <c r="B52" s="41">
        <v>119</v>
      </c>
      <c r="C52" s="77">
        <v>210.93</v>
      </c>
      <c r="D52" s="44">
        <v>3690029</v>
      </c>
      <c r="E52" s="66" t="s">
        <v>57</v>
      </c>
      <c r="F52" s="84" t="s">
        <v>342</v>
      </c>
      <c r="G52" s="84" t="s">
        <v>338</v>
      </c>
      <c r="H52" s="44">
        <v>1986</v>
      </c>
      <c r="I52" s="44" t="s">
        <v>9</v>
      </c>
      <c r="J52" s="68" t="s">
        <v>266</v>
      </c>
      <c r="K52" s="74" t="s">
        <v>443</v>
      </c>
      <c r="L52" s="67" t="s">
        <v>67</v>
      </c>
      <c r="M52" s="43">
        <f t="shared" si="3"/>
        <v>0.009120370370370418</v>
      </c>
      <c r="N52" s="41">
        <v>30</v>
      </c>
      <c r="O52" s="140">
        <v>0.01895023148148148</v>
      </c>
      <c r="P52" s="106">
        <f t="shared" si="4"/>
        <v>0.001400462962962961</v>
      </c>
      <c r="Q52" s="178">
        <f t="shared" si="2"/>
        <v>135.9356095759413</v>
      </c>
      <c r="R52" s="17"/>
      <c r="S52" s="89"/>
      <c r="T52" s="184">
        <v>0.04574074074074074</v>
      </c>
      <c r="U52" s="184">
        <v>0.0364583333333333</v>
      </c>
      <c r="V52" s="185">
        <v>105</v>
      </c>
    </row>
    <row r="53" spans="1:22" ht="13.5" customHeight="1">
      <c r="A53" s="41">
        <v>32</v>
      </c>
      <c r="B53" s="41">
        <v>20</v>
      </c>
      <c r="C53" s="64">
        <v>278.26</v>
      </c>
      <c r="D53" s="65">
        <v>3480945</v>
      </c>
      <c r="E53" s="66" t="s">
        <v>122</v>
      </c>
      <c r="F53" s="82" t="s">
        <v>287</v>
      </c>
      <c r="G53" s="83" t="s">
        <v>288</v>
      </c>
      <c r="H53" s="44">
        <v>1990</v>
      </c>
      <c r="I53" s="44" t="s">
        <v>9</v>
      </c>
      <c r="J53" s="68" t="s">
        <v>123</v>
      </c>
      <c r="K53" s="74" t="s">
        <v>442</v>
      </c>
      <c r="L53" s="67" t="s">
        <v>112</v>
      </c>
      <c r="M53" s="43">
        <f t="shared" si="3"/>
        <v>0.009085648148148152</v>
      </c>
      <c r="N53" s="41">
        <v>27</v>
      </c>
      <c r="O53" s="140">
        <v>0.018980324074074077</v>
      </c>
      <c r="P53" s="106">
        <f t="shared" si="4"/>
        <v>0.0014305555555555564</v>
      </c>
      <c r="Q53" s="178">
        <f t="shared" si="2"/>
        <v>137.30736978170557</v>
      </c>
      <c r="R53" s="31"/>
      <c r="S53" s="190"/>
      <c r="T53" s="184">
        <v>0.042916666666666665</v>
      </c>
      <c r="U53" s="184">
        <v>0.0336805555555555</v>
      </c>
      <c r="V53" s="185">
        <v>97</v>
      </c>
    </row>
    <row r="54" spans="1:22" ht="13.5" customHeight="1">
      <c r="A54" s="41">
        <v>33</v>
      </c>
      <c r="B54" s="41">
        <v>105</v>
      </c>
      <c r="C54" s="77">
        <v>307.37</v>
      </c>
      <c r="D54" s="65">
        <v>3481186</v>
      </c>
      <c r="E54" s="66" t="s">
        <v>70</v>
      </c>
      <c r="F54" s="84" t="s">
        <v>323</v>
      </c>
      <c r="G54" s="84" t="s">
        <v>324</v>
      </c>
      <c r="H54" s="44">
        <v>1992</v>
      </c>
      <c r="I54" s="44">
        <v>1</v>
      </c>
      <c r="J54" s="66" t="s">
        <v>194</v>
      </c>
      <c r="K54" s="74" t="s">
        <v>442</v>
      </c>
      <c r="L54" s="67" t="s">
        <v>242</v>
      </c>
      <c r="M54" s="43">
        <f t="shared" si="3"/>
        <v>0.00928240740740744</v>
      </c>
      <c r="N54" s="41">
        <v>39</v>
      </c>
      <c r="O54" s="140">
        <v>0.019015046296296297</v>
      </c>
      <c r="P54" s="106">
        <f t="shared" si="4"/>
        <v>0.0014652777777777772</v>
      </c>
      <c r="Q54" s="178">
        <f t="shared" si="2"/>
        <v>138.89017001912552</v>
      </c>
      <c r="R54" s="17"/>
      <c r="S54" s="89"/>
      <c r="T54" s="184">
        <v>0.046331018518518514</v>
      </c>
      <c r="U54" s="184">
        <v>0.0371527777777778</v>
      </c>
      <c r="V54" s="185">
        <v>107</v>
      </c>
    </row>
    <row r="55" spans="1:22" ht="13.5" customHeight="1">
      <c r="A55" s="41">
        <v>34</v>
      </c>
      <c r="B55" s="41">
        <v>97</v>
      </c>
      <c r="C55" s="64" t="s">
        <v>86</v>
      </c>
      <c r="D55" s="65">
        <v>3481389</v>
      </c>
      <c r="E55" s="66" t="s">
        <v>241</v>
      </c>
      <c r="F55" s="84" t="s">
        <v>313</v>
      </c>
      <c r="G55" s="84" t="s">
        <v>308</v>
      </c>
      <c r="H55" s="44">
        <v>1992</v>
      </c>
      <c r="I55" s="44">
        <v>1</v>
      </c>
      <c r="J55" s="68" t="s">
        <v>194</v>
      </c>
      <c r="K55" s="74" t="s">
        <v>442</v>
      </c>
      <c r="L55" s="67" t="s">
        <v>242</v>
      </c>
      <c r="M55" s="43">
        <f t="shared" si="3"/>
        <v>0.009236111111111167</v>
      </c>
      <c r="N55" s="41">
        <v>38</v>
      </c>
      <c r="O55" s="140">
        <v>0.01902199074074074</v>
      </c>
      <c r="P55" s="106">
        <f t="shared" si="4"/>
        <v>0.0014722222222222185</v>
      </c>
      <c r="Q55" s="178">
        <f t="shared" si="2"/>
        <v>139.2067300666094</v>
      </c>
      <c r="R55" s="17"/>
      <c r="S55" s="89"/>
      <c r="T55" s="184">
        <v>0.045266203703703704</v>
      </c>
      <c r="U55" s="184">
        <v>0.0361111111111111</v>
      </c>
      <c r="V55" s="185">
        <v>104</v>
      </c>
    </row>
    <row r="56" spans="1:22" ht="13.5" customHeight="1">
      <c r="A56" s="41">
        <v>35</v>
      </c>
      <c r="B56" s="41">
        <v>107</v>
      </c>
      <c r="C56" s="77">
        <v>276.97</v>
      </c>
      <c r="D56" s="65">
        <v>3480870</v>
      </c>
      <c r="E56" s="66" t="s">
        <v>254</v>
      </c>
      <c r="F56" s="84" t="s">
        <v>327</v>
      </c>
      <c r="G56" s="84" t="s">
        <v>308</v>
      </c>
      <c r="H56" s="44">
        <v>1989</v>
      </c>
      <c r="I56" s="44" t="s">
        <v>8</v>
      </c>
      <c r="J56" s="66" t="s">
        <v>105</v>
      </c>
      <c r="K56" s="74" t="s">
        <v>442</v>
      </c>
      <c r="L56" s="67" t="s">
        <v>51</v>
      </c>
      <c r="M56" s="43">
        <f t="shared" si="3"/>
        <v>0.009178240740740716</v>
      </c>
      <c r="N56" s="41">
        <v>32</v>
      </c>
      <c r="O56" s="140">
        <v>0.01903587962962963</v>
      </c>
      <c r="P56" s="106">
        <f t="shared" si="4"/>
        <v>0.0014861111111111082</v>
      </c>
      <c r="Q56" s="178">
        <f t="shared" si="2"/>
        <v>139.83985016157735</v>
      </c>
      <c r="R56" s="31"/>
      <c r="S56" s="190"/>
      <c r="T56" s="184">
        <v>0.031053240740740742</v>
      </c>
      <c r="U56" s="184">
        <v>0.021875</v>
      </c>
      <c r="V56" s="185">
        <v>63</v>
      </c>
    </row>
    <row r="57" spans="1:22" ht="13.5" customHeight="1">
      <c r="A57" s="41">
        <v>36</v>
      </c>
      <c r="B57" s="41">
        <v>104</v>
      </c>
      <c r="C57" s="77" t="s">
        <v>252</v>
      </c>
      <c r="D57" s="44">
        <v>3690057</v>
      </c>
      <c r="E57" s="66" t="s">
        <v>250</v>
      </c>
      <c r="F57" s="84" t="s">
        <v>321</v>
      </c>
      <c r="G57" s="84" t="s">
        <v>322</v>
      </c>
      <c r="H57" s="44">
        <v>1990</v>
      </c>
      <c r="I57" s="44" t="s">
        <v>9</v>
      </c>
      <c r="J57" s="68" t="s">
        <v>150</v>
      </c>
      <c r="K57" s="74" t="s">
        <v>443</v>
      </c>
      <c r="L57" s="67" t="s">
        <v>251</v>
      </c>
      <c r="M57" s="43">
        <f t="shared" si="3"/>
        <v>0.009155092592592604</v>
      </c>
      <c r="N57" s="41">
        <v>31</v>
      </c>
      <c r="O57" s="140">
        <v>0.019060185185185183</v>
      </c>
      <c r="P57" s="106">
        <f t="shared" si="4"/>
        <v>0.0015104166666666634</v>
      </c>
      <c r="Q57" s="178">
        <f t="shared" si="2"/>
        <v>140.94781032777138</v>
      </c>
      <c r="R57" s="31"/>
      <c r="S57" s="190"/>
      <c r="T57" s="184">
        <v>0.027476851851851853</v>
      </c>
      <c r="U57" s="184">
        <v>0.0180555555555555</v>
      </c>
      <c r="V57" s="185">
        <v>52</v>
      </c>
    </row>
    <row r="58" spans="1:22" ht="13.5" customHeight="1">
      <c r="A58" s="41">
        <v>37</v>
      </c>
      <c r="B58" s="41">
        <v>63</v>
      </c>
      <c r="C58" s="64" t="s">
        <v>86</v>
      </c>
      <c r="D58" s="45">
        <v>3481198</v>
      </c>
      <c r="E58" s="74" t="s">
        <v>191</v>
      </c>
      <c r="F58" s="84" t="s">
        <v>292</v>
      </c>
      <c r="G58" s="84" t="s">
        <v>293</v>
      </c>
      <c r="H58" s="45">
        <v>1991</v>
      </c>
      <c r="I58" s="45" t="s">
        <v>9</v>
      </c>
      <c r="J58" s="74" t="s">
        <v>46</v>
      </c>
      <c r="K58" s="74" t="s">
        <v>442</v>
      </c>
      <c r="L58" s="74" t="s">
        <v>91</v>
      </c>
      <c r="M58" s="43">
        <f t="shared" si="3"/>
        <v>0.009178240740740744</v>
      </c>
      <c r="N58" s="41">
        <v>32</v>
      </c>
      <c r="O58" s="140">
        <v>0.019082175925925923</v>
      </c>
      <c r="P58" s="106">
        <f t="shared" si="4"/>
        <v>0.0015324074074074025</v>
      </c>
      <c r="Q58" s="178">
        <f t="shared" si="2"/>
        <v>141.95025047813738</v>
      </c>
      <c r="R58" s="17"/>
      <c r="S58" s="89"/>
      <c r="T58" s="184">
        <v>0.048518518518518516</v>
      </c>
      <c r="U58" s="184">
        <v>0.0392361111111111</v>
      </c>
      <c r="V58" s="185">
        <v>113</v>
      </c>
    </row>
    <row r="59" spans="1:22" ht="13.5" customHeight="1">
      <c r="A59" s="41">
        <v>38</v>
      </c>
      <c r="B59" s="41">
        <v>52</v>
      </c>
      <c r="C59" s="78">
        <v>204.61</v>
      </c>
      <c r="D59" s="79">
        <v>3690044</v>
      </c>
      <c r="E59" s="3" t="s">
        <v>68</v>
      </c>
      <c r="F59" s="86" t="s">
        <v>413</v>
      </c>
      <c r="G59" s="3" t="s">
        <v>414</v>
      </c>
      <c r="H59" s="2">
        <v>1992</v>
      </c>
      <c r="I59" s="2" t="s">
        <v>9</v>
      </c>
      <c r="J59" s="3" t="s">
        <v>174</v>
      </c>
      <c r="K59" s="74" t="s">
        <v>443</v>
      </c>
      <c r="L59" s="3"/>
      <c r="M59" s="43">
        <f t="shared" si="3"/>
        <v>0.009421296296296355</v>
      </c>
      <c r="N59" s="41">
        <v>49</v>
      </c>
      <c r="O59" s="140">
        <v>0.019100694444444444</v>
      </c>
      <c r="P59" s="106">
        <f t="shared" si="4"/>
        <v>0.0015509259259259243</v>
      </c>
      <c r="Q59" s="178">
        <f t="shared" si="2"/>
        <v>142.79441060476154</v>
      </c>
      <c r="R59" s="31"/>
      <c r="S59" s="190"/>
      <c r="T59" s="184">
        <v>0.03335648148148148</v>
      </c>
      <c r="U59" s="184">
        <v>0.0239583333333333</v>
      </c>
      <c r="V59" s="185">
        <v>69</v>
      </c>
    </row>
    <row r="60" spans="1:22" ht="13.5" customHeight="1">
      <c r="A60" s="41">
        <v>39</v>
      </c>
      <c r="B60" s="41">
        <v>113</v>
      </c>
      <c r="C60" s="64">
        <v>248.48</v>
      </c>
      <c r="D60" s="45">
        <v>3660050</v>
      </c>
      <c r="E60" s="72" t="s">
        <v>261</v>
      </c>
      <c r="F60" s="84" t="s">
        <v>330</v>
      </c>
      <c r="G60" s="84" t="s">
        <v>331</v>
      </c>
      <c r="H60" s="72">
        <v>1991</v>
      </c>
      <c r="I60" s="45" t="s">
        <v>9</v>
      </c>
      <c r="J60" s="72" t="s">
        <v>85</v>
      </c>
      <c r="K60" s="74" t="s">
        <v>442</v>
      </c>
      <c r="L60" s="73"/>
      <c r="M60" s="43">
        <f t="shared" si="3"/>
        <v>0.00928240740740742</v>
      </c>
      <c r="N60" s="41">
        <v>39</v>
      </c>
      <c r="O60" s="140">
        <v>0.01912152777777778</v>
      </c>
      <c r="P60" s="106">
        <f t="shared" si="4"/>
        <v>0.0015717592592592589</v>
      </c>
      <c r="Q60" s="178">
        <f t="shared" si="2"/>
        <v>143.74409074721353</v>
      </c>
      <c r="R60" s="31"/>
      <c r="S60" s="190"/>
      <c r="T60" s="184">
        <v>0.03488425925925926</v>
      </c>
      <c r="U60" s="184">
        <v>0.0256944444444444</v>
      </c>
      <c r="V60" s="185">
        <v>74</v>
      </c>
    </row>
    <row r="61" spans="1:22" ht="13.5" customHeight="1">
      <c r="A61" s="41">
        <v>40</v>
      </c>
      <c r="B61" s="41">
        <v>69</v>
      </c>
      <c r="C61" s="64" t="s">
        <v>86</v>
      </c>
      <c r="D61" s="45">
        <v>3481196</v>
      </c>
      <c r="E61" s="74" t="s">
        <v>200</v>
      </c>
      <c r="F61" s="84" t="s">
        <v>299</v>
      </c>
      <c r="G61" s="84" t="s">
        <v>291</v>
      </c>
      <c r="H61" s="45">
        <v>1991</v>
      </c>
      <c r="I61" s="45">
        <v>1</v>
      </c>
      <c r="J61" s="74" t="s">
        <v>46</v>
      </c>
      <c r="K61" s="74" t="s">
        <v>442</v>
      </c>
      <c r="L61" s="74" t="s">
        <v>91</v>
      </c>
      <c r="M61" s="43">
        <f t="shared" si="3"/>
        <v>0.00939814814814818</v>
      </c>
      <c r="N61" s="41">
        <v>47</v>
      </c>
      <c r="O61" s="140">
        <v>0.019136574074074073</v>
      </c>
      <c r="P61" s="106">
        <f t="shared" si="4"/>
        <v>0.0015868055555555531</v>
      </c>
      <c r="Q61" s="178">
        <f t="shared" si="2"/>
        <v>144.42997085009551</v>
      </c>
      <c r="R61" s="31"/>
      <c r="S61" s="190"/>
      <c r="T61" s="184">
        <v>0.03916666666666666</v>
      </c>
      <c r="U61" s="184">
        <v>0.0298611111111111</v>
      </c>
      <c r="V61" s="185">
        <v>86</v>
      </c>
    </row>
    <row r="62" spans="1:22" ht="13.5" customHeight="1">
      <c r="A62" s="41">
        <v>41</v>
      </c>
      <c r="B62" s="41">
        <v>74</v>
      </c>
      <c r="C62" s="64" t="s">
        <v>86</v>
      </c>
      <c r="D62" s="65">
        <v>3481592</v>
      </c>
      <c r="E62" s="66" t="s">
        <v>204</v>
      </c>
      <c r="F62" s="82" t="s">
        <v>384</v>
      </c>
      <c r="G62" s="83" t="s">
        <v>349</v>
      </c>
      <c r="H62" s="44">
        <v>1987</v>
      </c>
      <c r="I62" s="44" t="s">
        <v>9</v>
      </c>
      <c r="J62" s="66" t="s">
        <v>105</v>
      </c>
      <c r="K62" s="74" t="s">
        <v>442</v>
      </c>
      <c r="L62" s="67" t="s">
        <v>205</v>
      </c>
      <c r="M62" s="43">
        <f t="shared" si="3"/>
        <v>0.009189814814814859</v>
      </c>
      <c r="N62" s="41">
        <v>35</v>
      </c>
      <c r="O62" s="140">
        <v>0.019204861111111114</v>
      </c>
      <c r="P62" s="106">
        <f t="shared" si="4"/>
        <v>0.0016550925925925934</v>
      </c>
      <c r="Q62" s="178">
        <f t="shared" si="2"/>
        <v>147.54281131702174</v>
      </c>
      <c r="R62" s="17"/>
      <c r="S62" s="89"/>
      <c r="T62" s="184">
        <v>0.04984953703703704</v>
      </c>
      <c r="U62" s="184">
        <v>0.040625</v>
      </c>
      <c r="V62" s="185">
        <v>117</v>
      </c>
    </row>
    <row r="63" spans="1:22" ht="13.5" customHeight="1">
      <c r="A63" s="41">
        <v>42</v>
      </c>
      <c r="B63" s="41">
        <v>86</v>
      </c>
      <c r="C63" s="64" t="s">
        <v>86</v>
      </c>
      <c r="D63" s="65">
        <v>3481142</v>
      </c>
      <c r="E63" s="66" t="s">
        <v>71</v>
      </c>
      <c r="F63" s="82" t="s">
        <v>395</v>
      </c>
      <c r="G63" s="83" t="s">
        <v>317</v>
      </c>
      <c r="H63" s="44">
        <v>1990</v>
      </c>
      <c r="I63" s="44" t="s">
        <v>9</v>
      </c>
      <c r="J63" s="66" t="s">
        <v>187</v>
      </c>
      <c r="K63" s="74" t="s">
        <v>442</v>
      </c>
      <c r="L63" s="67" t="s">
        <v>76</v>
      </c>
      <c r="M63" s="43">
        <f t="shared" si="3"/>
        <v>0.009305555555555563</v>
      </c>
      <c r="N63" s="41">
        <v>41</v>
      </c>
      <c r="O63" s="140">
        <v>0.019241898148148147</v>
      </c>
      <c r="P63" s="106">
        <f t="shared" si="4"/>
        <v>0.0016921296296296268</v>
      </c>
      <c r="Q63" s="178">
        <f t="shared" si="2"/>
        <v>149.23113157026953</v>
      </c>
      <c r="R63" s="31"/>
      <c r="S63" s="190"/>
      <c r="T63" s="184">
        <v>0.03480324074074074</v>
      </c>
      <c r="U63" s="184">
        <v>0.0253472222222222</v>
      </c>
      <c r="V63" s="185">
        <v>73</v>
      </c>
    </row>
    <row r="64" spans="1:22" ht="13.5" customHeight="1">
      <c r="A64" s="41">
        <v>43</v>
      </c>
      <c r="B64" s="41">
        <v>117</v>
      </c>
      <c r="C64" s="64">
        <v>220.84</v>
      </c>
      <c r="D64" s="45">
        <v>3480835</v>
      </c>
      <c r="E64" s="74" t="s">
        <v>72</v>
      </c>
      <c r="F64" s="84" t="s">
        <v>340</v>
      </c>
      <c r="G64" s="84" t="s">
        <v>308</v>
      </c>
      <c r="H64" s="45">
        <v>1989</v>
      </c>
      <c r="I64" s="45" t="s">
        <v>8</v>
      </c>
      <c r="J64" s="74" t="s">
        <v>52</v>
      </c>
      <c r="K64" s="74" t="s">
        <v>442</v>
      </c>
      <c r="L64" s="74" t="s">
        <v>265</v>
      </c>
      <c r="M64" s="43">
        <f t="shared" si="3"/>
        <v>0.009224537037037038</v>
      </c>
      <c r="N64" s="41">
        <v>37</v>
      </c>
      <c r="O64" s="140">
        <v>0.019275462962962963</v>
      </c>
      <c r="P64" s="106">
        <f t="shared" si="4"/>
        <v>0.001725694444444443</v>
      </c>
      <c r="Q64" s="178">
        <f t="shared" si="2"/>
        <v>150.76117179977564</v>
      </c>
      <c r="R64" s="17"/>
      <c r="S64" s="89"/>
      <c r="T64" s="184">
        <v>0.04631944444444444</v>
      </c>
      <c r="U64" s="184">
        <v>0.0368055555555555</v>
      </c>
      <c r="V64" s="185">
        <v>106</v>
      </c>
    </row>
    <row r="65" spans="1:22" ht="13.5" customHeight="1">
      <c r="A65" s="41">
        <v>44</v>
      </c>
      <c r="B65" s="41">
        <v>73</v>
      </c>
      <c r="C65" s="64" t="s">
        <v>86</v>
      </c>
      <c r="D65" s="65">
        <v>3481468</v>
      </c>
      <c r="E65" s="66" t="s">
        <v>66</v>
      </c>
      <c r="F65" s="84" t="s">
        <v>301</v>
      </c>
      <c r="G65" s="84" t="s">
        <v>302</v>
      </c>
      <c r="H65" s="44">
        <v>1991</v>
      </c>
      <c r="I65" s="44" t="s">
        <v>9</v>
      </c>
      <c r="J65" s="66" t="s">
        <v>154</v>
      </c>
      <c r="K65" s="74" t="s">
        <v>442</v>
      </c>
      <c r="L65" s="67"/>
      <c r="M65" s="43">
        <f t="shared" si="3"/>
        <v>0.009456018518518537</v>
      </c>
      <c r="N65" s="41">
        <v>51</v>
      </c>
      <c r="O65" s="140">
        <v>0.019400462962962963</v>
      </c>
      <c r="P65" s="106">
        <f t="shared" si="4"/>
        <v>0.001850694444444443</v>
      </c>
      <c r="Q65" s="178">
        <f t="shared" si="2"/>
        <v>156.45925265448784</v>
      </c>
      <c r="R65" s="31"/>
      <c r="S65" s="190"/>
      <c r="T65" s="184">
        <v>0.04138888888888889</v>
      </c>
      <c r="U65" s="184">
        <v>0.0319444444444444</v>
      </c>
      <c r="V65" s="185">
        <v>92</v>
      </c>
    </row>
    <row r="66" spans="1:22" ht="13.5" customHeight="1">
      <c r="A66" s="41">
        <v>45</v>
      </c>
      <c r="B66" s="41">
        <v>106</v>
      </c>
      <c r="C66" s="77">
        <v>296.86</v>
      </c>
      <c r="D66" s="44">
        <v>3690051</v>
      </c>
      <c r="E66" s="66" t="s">
        <v>73</v>
      </c>
      <c r="F66" s="84" t="s">
        <v>325</v>
      </c>
      <c r="G66" s="84" t="s">
        <v>326</v>
      </c>
      <c r="H66" s="44">
        <v>1991</v>
      </c>
      <c r="I66" s="44" t="s">
        <v>9</v>
      </c>
      <c r="J66" s="68" t="s">
        <v>253</v>
      </c>
      <c r="K66" s="74" t="s">
        <v>443</v>
      </c>
      <c r="L66" s="67" t="s">
        <v>67</v>
      </c>
      <c r="M66" s="43">
        <f t="shared" si="3"/>
        <v>0.00951388888888894</v>
      </c>
      <c r="N66" s="41">
        <v>53</v>
      </c>
      <c r="O66" s="140">
        <v>0.01940277777777778</v>
      </c>
      <c r="P66" s="106">
        <f t="shared" si="4"/>
        <v>0.001853009259259259</v>
      </c>
      <c r="Q66" s="178">
        <f t="shared" si="2"/>
        <v>156.56477267031585</v>
      </c>
      <c r="R66" s="31"/>
      <c r="S66" s="190"/>
      <c r="T66" s="184">
        <v>0.03225694444444444</v>
      </c>
      <c r="U66" s="184">
        <v>0.0229166666666666</v>
      </c>
      <c r="V66" s="185">
        <v>66</v>
      </c>
    </row>
    <row r="67" spans="1:22" ht="13.5" customHeight="1">
      <c r="A67" s="41">
        <v>46</v>
      </c>
      <c r="B67" s="41">
        <v>92</v>
      </c>
      <c r="C67" s="64" t="s">
        <v>86</v>
      </c>
      <c r="D67" s="65">
        <v>3481570</v>
      </c>
      <c r="E67" s="66" t="s">
        <v>233</v>
      </c>
      <c r="F67" s="82" t="s">
        <v>399</v>
      </c>
      <c r="G67" s="83" t="s">
        <v>400</v>
      </c>
      <c r="H67" s="44">
        <v>1993</v>
      </c>
      <c r="I67" s="44">
        <v>1</v>
      </c>
      <c r="J67" s="68" t="s">
        <v>187</v>
      </c>
      <c r="K67" s="74" t="s">
        <v>442</v>
      </c>
      <c r="L67" s="67" t="s">
        <v>234</v>
      </c>
      <c r="M67" s="43">
        <f t="shared" si="3"/>
        <v>0.009444444444444491</v>
      </c>
      <c r="N67" s="41">
        <v>50</v>
      </c>
      <c r="O67" s="140">
        <v>0.01941898148148148</v>
      </c>
      <c r="P67" s="106">
        <f t="shared" si="4"/>
        <v>0.0018692129629629614</v>
      </c>
      <c r="Q67" s="178">
        <f t="shared" si="2"/>
        <v>157.30341278111183</v>
      </c>
      <c r="R67" s="31"/>
      <c r="S67" s="190"/>
      <c r="T67" s="184">
        <v>0.029791666666666664</v>
      </c>
      <c r="U67" s="184">
        <v>0.0204861111111111</v>
      </c>
      <c r="V67" s="185">
        <v>59</v>
      </c>
    </row>
    <row r="68" spans="1:22" ht="13.5" customHeight="1">
      <c r="A68" s="41">
        <v>47</v>
      </c>
      <c r="B68" s="41">
        <v>66</v>
      </c>
      <c r="C68" s="64" t="s">
        <v>86</v>
      </c>
      <c r="D68" s="65">
        <v>3481551</v>
      </c>
      <c r="E68" s="66" t="s">
        <v>196</v>
      </c>
      <c r="F68" s="84" t="s">
        <v>294</v>
      </c>
      <c r="G68" s="84" t="s">
        <v>295</v>
      </c>
      <c r="H68" s="44">
        <v>1989</v>
      </c>
      <c r="I68" s="44" t="s">
        <v>9</v>
      </c>
      <c r="J68" s="68" t="s">
        <v>52</v>
      </c>
      <c r="K68" s="74" t="s">
        <v>442</v>
      </c>
      <c r="L68" s="67" t="s">
        <v>197</v>
      </c>
      <c r="M68" s="43">
        <f t="shared" si="3"/>
        <v>0.009340277777777843</v>
      </c>
      <c r="N68" s="41">
        <v>43</v>
      </c>
      <c r="O68" s="140">
        <v>0.019434027777777776</v>
      </c>
      <c r="P68" s="106">
        <f t="shared" si="4"/>
        <v>0.0018842592592592557</v>
      </c>
      <c r="Q68" s="178">
        <f t="shared" si="2"/>
        <v>157.98929288399376</v>
      </c>
      <c r="R68" s="31"/>
      <c r="S68" s="190"/>
      <c r="T68" s="184">
        <v>0.0433912037037037</v>
      </c>
      <c r="U68" s="184">
        <v>0.0340277777777778</v>
      </c>
      <c r="V68" s="185">
        <v>98</v>
      </c>
    </row>
    <row r="69" spans="1:22" ht="13.5" customHeight="1">
      <c r="A69" s="41">
        <v>48</v>
      </c>
      <c r="B69" s="41">
        <v>59</v>
      </c>
      <c r="C69" s="64" t="s">
        <v>86</v>
      </c>
      <c r="D69" s="45">
        <v>3660055</v>
      </c>
      <c r="E69" s="72" t="s">
        <v>183</v>
      </c>
      <c r="F69" s="85" t="s">
        <v>407</v>
      </c>
      <c r="G69" s="3" t="s">
        <v>408</v>
      </c>
      <c r="H69" s="72">
        <v>1990</v>
      </c>
      <c r="I69" s="45" t="s">
        <v>8</v>
      </c>
      <c r="J69" s="72" t="s">
        <v>85</v>
      </c>
      <c r="K69" s="74" t="s">
        <v>441</v>
      </c>
      <c r="L69" s="73"/>
      <c r="M69" s="43">
        <f t="shared" si="3"/>
        <v>0.009305555555555563</v>
      </c>
      <c r="N69" s="41">
        <v>41</v>
      </c>
      <c r="O69" s="140">
        <v>0.019446759259259257</v>
      </c>
      <c r="P69" s="106">
        <f t="shared" si="4"/>
        <v>0.0018969907407407373</v>
      </c>
      <c r="Q69" s="178">
        <f t="shared" si="2"/>
        <v>158.5696529710477</v>
      </c>
      <c r="R69" s="17"/>
      <c r="S69" s="89"/>
      <c r="T69" s="184">
        <v>0.05037037037037037</v>
      </c>
      <c r="U69" s="184">
        <v>0.0409722222222222</v>
      </c>
      <c r="V69" s="185">
        <v>118</v>
      </c>
    </row>
    <row r="70" spans="1:22" ht="13.5" customHeight="1">
      <c r="A70" s="41">
        <v>49</v>
      </c>
      <c r="B70" s="41">
        <v>98</v>
      </c>
      <c r="C70" s="64" t="s">
        <v>86</v>
      </c>
      <c r="D70" s="65">
        <v>3481563</v>
      </c>
      <c r="E70" s="66" t="s">
        <v>243</v>
      </c>
      <c r="F70" s="84" t="s">
        <v>314</v>
      </c>
      <c r="G70" s="84" t="s">
        <v>315</v>
      </c>
      <c r="H70" s="44">
        <v>1991</v>
      </c>
      <c r="I70" s="44" t="s">
        <v>9</v>
      </c>
      <c r="J70" s="68" t="s">
        <v>47</v>
      </c>
      <c r="K70" s="74" t="s">
        <v>442</v>
      </c>
      <c r="L70" s="67" t="s">
        <v>49</v>
      </c>
      <c r="M70" s="43">
        <f t="shared" si="3"/>
        <v>0.0093634259259259</v>
      </c>
      <c r="N70" s="41">
        <v>44</v>
      </c>
      <c r="O70" s="140">
        <v>0.019515046296296298</v>
      </c>
      <c r="P70" s="106">
        <f t="shared" si="4"/>
        <v>0.0019652777777777776</v>
      </c>
      <c r="Q70" s="178">
        <f t="shared" si="2"/>
        <v>161.68249343797393</v>
      </c>
      <c r="R70" s="31"/>
      <c r="S70" s="190"/>
      <c r="T70" s="184">
        <v>0.037442129629629624</v>
      </c>
      <c r="U70" s="184">
        <v>0.0277777777777778</v>
      </c>
      <c r="V70" s="185">
        <v>80</v>
      </c>
    </row>
    <row r="71" spans="1:22" ht="13.5" customHeight="1">
      <c r="A71" s="41">
        <v>50</v>
      </c>
      <c r="B71" s="120">
        <v>118</v>
      </c>
      <c r="C71" s="121">
        <v>212.53</v>
      </c>
      <c r="D71" s="136">
        <v>3480899</v>
      </c>
      <c r="E71" s="133" t="s">
        <v>62</v>
      </c>
      <c r="F71" s="122" t="s">
        <v>341</v>
      </c>
      <c r="G71" s="122" t="s">
        <v>295</v>
      </c>
      <c r="H71" s="132">
        <v>1989</v>
      </c>
      <c r="I71" s="132" t="s">
        <v>9</v>
      </c>
      <c r="J71" s="134" t="s">
        <v>47</v>
      </c>
      <c r="K71" s="74" t="s">
        <v>442</v>
      </c>
      <c r="L71" s="135" t="s">
        <v>49</v>
      </c>
      <c r="M71" s="123">
        <f t="shared" si="3"/>
        <v>0.00939814814814817</v>
      </c>
      <c r="N71" s="41">
        <v>47</v>
      </c>
      <c r="O71" s="142">
        <v>0.01953587962962963</v>
      </c>
      <c r="P71" s="124">
        <f t="shared" si="4"/>
        <v>0.0019861111111111086</v>
      </c>
      <c r="Q71" s="178">
        <f t="shared" si="2"/>
        <v>162.63217358042596</v>
      </c>
      <c r="R71" s="31"/>
      <c r="S71" s="190"/>
      <c r="T71" s="184">
        <v>0.0402662037037037</v>
      </c>
      <c r="U71" s="184">
        <v>0.0309027777777778</v>
      </c>
      <c r="V71" s="185">
        <v>89</v>
      </c>
    </row>
    <row r="72" spans="1:22" ht="12" customHeight="1">
      <c r="A72" s="41">
        <v>51</v>
      </c>
      <c r="B72" s="41">
        <v>80</v>
      </c>
      <c r="C72" s="64" t="s">
        <v>86</v>
      </c>
      <c r="D72" s="45">
        <v>3481199</v>
      </c>
      <c r="E72" s="74" t="s">
        <v>216</v>
      </c>
      <c r="F72" s="84" t="s">
        <v>305</v>
      </c>
      <c r="G72" s="84" t="s">
        <v>306</v>
      </c>
      <c r="H72" s="45">
        <v>1992</v>
      </c>
      <c r="I72" s="45">
        <v>1</v>
      </c>
      <c r="J72" s="74" t="s">
        <v>46</v>
      </c>
      <c r="K72" s="74" t="s">
        <v>442</v>
      </c>
      <c r="L72" s="74" t="s">
        <v>91</v>
      </c>
      <c r="M72" s="43">
        <f t="shared" si="3"/>
        <v>0.009664351851851823</v>
      </c>
      <c r="N72" s="41">
        <v>56</v>
      </c>
      <c r="O72" s="168">
        <v>0.019568287037037037</v>
      </c>
      <c r="P72" s="106">
        <f t="shared" si="4"/>
        <v>0.0020185185185185167</v>
      </c>
      <c r="Q72" s="178">
        <f t="shared" si="2"/>
        <v>164.10945380201804</v>
      </c>
      <c r="R72" s="31"/>
      <c r="S72" s="190"/>
      <c r="T72" s="184">
        <v>0.0446875</v>
      </c>
      <c r="U72" s="184">
        <v>0.0350694444444444</v>
      </c>
      <c r="V72" s="185">
        <v>101</v>
      </c>
    </row>
    <row r="73" spans="1:22" ht="13.5" customHeight="1">
      <c r="A73" s="41">
        <v>52</v>
      </c>
      <c r="B73" s="41">
        <v>89</v>
      </c>
      <c r="C73" s="64" t="s">
        <v>86</v>
      </c>
      <c r="D73" s="65">
        <v>3481575</v>
      </c>
      <c r="E73" s="66" t="s">
        <v>227</v>
      </c>
      <c r="F73" s="82" t="s">
        <v>397</v>
      </c>
      <c r="G73" s="83" t="s">
        <v>324</v>
      </c>
      <c r="H73" s="44">
        <v>1992</v>
      </c>
      <c r="I73" s="44">
        <v>1</v>
      </c>
      <c r="J73" s="68" t="s">
        <v>47</v>
      </c>
      <c r="K73" s="74" t="s">
        <v>442</v>
      </c>
      <c r="L73" s="67" t="s">
        <v>193</v>
      </c>
      <c r="M73" s="43">
        <f t="shared" si="3"/>
        <v>0.0093634259259259</v>
      </c>
      <c r="N73" s="41">
        <v>44</v>
      </c>
      <c r="O73" s="168">
        <v>0.019634259259259258</v>
      </c>
      <c r="P73" s="106">
        <f t="shared" si="4"/>
        <v>0.0020844907407407375</v>
      </c>
      <c r="Q73" s="178">
        <f t="shared" si="2"/>
        <v>167.11677425311592</v>
      </c>
      <c r="R73" s="31"/>
      <c r="S73" s="190"/>
      <c r="T73" s="184">
        <v>0.04200231481481481</v>
      </c>
      <c r="U73" s="184">
        <v>0.0326388888888889</v>
      </c>
      <c r="V73" s="185">
        <v>94</v>
      </c>
    </row>
    <row r="74" spans="1:22" ht="13.5" customHeight="1">
      <c r="A74" s="41">
        <v>53</v>
      </c>
      <c r="B74" s="41">
        <v>101</v>
      </c>
      <c r="C74" s="64" t="s">
        <v>86</v>
      </c>
      <c r="D74" s="65">
        <v>3481549</v>
      </c>
      <c r="E74" s="66" t="s">
        <v>246</v>
      </c>
      <c r="F74" s="84" t="s">
        <v>318</v>
      </c>
      <c r="G74" s="84" t="s">
        <v>319</v>
      </c>
      <c r="H74" s="44">
        <v>1976</v>
      </c>
      <c r="I74" s="44" t="s">
        <v>8</v>
      </c>
      <c r="J74" s="68" t="s">
        <v>59</v>
      </c>
      <c r="K74" s="74" t="s">
        <v>442</v>
      </c>
      <c r="L74" s="67" t="s">
        <v>247</v>
      </c>
      <c r="M74" s="43">
        <f t="shared" si="3"/>
        <v>0.009618055555555595</v>
      </c>
      <c r="N74" s="41">
        <v>54</v>
      </c>
      <c r="O74" s="168">
        <v>0.019640046296296298</v>
      </c>
      <c r="P74" s="106">
        <f t="shared" si="4"/>
        <v>0.0020902777777777777</v>
      </c>
      <c r="Q74" s="178">
        <f t="shared" si="2"/>
        <v>167.38057429268613</v>
      </c>
      <c r="R74" s="31"/>
      <c r="S74" s="190"/>
      <c r="T74" s="184">
        <v>0.014872685185185185</v>
      </c>
      <c r="U74" s="184">
        <v>0.00451388888888889</v>
      </c>
      <c r="V74" s="185">
        <v>13</v>
      </c>
    </row>
    <row r="75" spans="1:22" ht="13.5" customHeight="1">
      <c r="A75" s="41">
        <v>54</v>
      </c>
      <c r="B75" s="41">
        <v>94</v>
      </c>
      <c r="C75" s="64" t="s">
        <v>86</v>
      </c>
      <c r="D75" s="45">
        <v>3481324</v>
      </c>
      <c r="E75" s="74" t="s">
        <v>236</v>
      </c>
      <c r="F75" s="82" t="s">
        <v>402</v>
      </c>
      <c r="G75" s="83" t="s">
        <v>315</v>
      </c>
      <c r="H75" s="45">
        <v>1991</v>
      </c>
      <c r="I75" s="45">
        <v>1</v>
      </c>
      <c r="J75" s="74" t="s">
        <v>52</v>
      </c>
      <c r="K75" s="74" t="s">
        <v>442</v>
      </c>
      <c r="L75" s="74" t="s">
        <v>237</v>
      </c>
      <c r="M75" s="43">
        <f t="shared" si="3"/>
        <v>0.009363425925925914</v>
      </c>
      <c r="N75" s="41">
        <v>44</v>
      </c>
      <c r="O75" s="168">
        <v>0.019644675925925927</v>
      </c>
      <c r="P75" s="106">
        <f t="shared" si="4"/>
        <v>0.0020949074074074064</v>
      </c>
      <c r="Q75" s="178">
        <f t="shared" si="2"/>
        <v>167.59161432434217</v>
      </c>
      <c r="R75" s="31"/>
      <c r="S75" s="190"/>
      <c r="T75" s="184">
        <v>0.035868055555555556</v>
      </c>
      <c r="U75" s="184">
        <v>0.0263888888888889</v>
      </c>
      <c r="V75" s="185">
        <v>76</v>
      </c>
    </row>
    <row r="76" spans="1:22" ht="13.5" customHeight="1">
      <c r="A76" s="41">
        <v>55</v>
      </c>
      <c r="B76" s="41">
        <v>13</v>
      </c>
      <c r="C76" s="64" t="s">
        <v>86</v>
      </c>
      <c r="D76" s="65">
        <v>3481643</v>
      </c>
      <c r="E76" s="66" t="s">
        <v>110</v>
      </c>
      <c r="F76" s="82" t="s">
        <v>285</v>
      </c>
      <c r="G76" s="83" t="s">
        <v>286</v>
      </c>
      <c r="H76" s="44">
        <v>1992</v>
      </c>
      <c r="I76" s="44">
        <v>1</v>
      </c>
      <c r="J76" s="68" t="s">
        <v>111</v>
      </c>
      <c r="K76" s="74" t="s">
        <v>442</v>
      </c>
      <c r="L76" s="67" t="s">
        <v>112</v>
      </c>
      <c r="M76" s="43">
        <f t="shared" si="3"/>
        <v>0.010358796296296295</v>
      </c>
      <c r="N76" s="41">
        <v>77</v>
      </c>
      <c r="O76" s="168">
        <v>0.01977083333333333</v>
      </c>
      <c r="P76" s="106">
        <f t="shared" si="4"/>
        <v>0.002221064814814811</v>
      </c>
      <c r="Q76" s="178">
        <f t="shared" si="2"/>
        <v>173.34245518696804</v>
      </c>
      <c r="R76" s="17"/>
      <c r="S76" s="89"/>
      <c r="T76" s="184">
        <v>0.04725694444444445</v>
      </c>
      <c r="U76" s="184">
        <v>0.0375</v>
      </c>
      <c r="V76" s="185">
        <v>108</v>
      </c>
    </row>
    <row r="77" spans="1:22" ht="13.5" customHeight="1">
      <c r="A77" s="41">
        <v>56</v>
      </c>
      <c r="B77" s="41">
        <v>76</v>
      </c>
      <c r="C77" s="64" t="s">
        <v>86</v>
      </c>
      <c r="D77" s="44">
        <v>3481574</v>
      </c>
      <c r="E77" s="66" t="s">
        <v>209</v>
      </c>
      <c r="F77" s="82" t="s">
        <v>387</v>
      </c>
      <c r="G77" s="83" t="s">
        <v>317</v>
      </c>
      <c r="H77" s="44">
        <v>1993</v>
      </c>
      <c r="I77" s="44">
        <v>1</v>
      </c>
      <c r="J77" s="68" t="s">
        <v>207</v>
      </c>
      <c r="K77" s="74" t="s">
        <v>442</v>
      </c>
      <c r="L77" s="67" t="s">
        <v>210</v>
      </c>
      <c r="M77" s="43">
        <f t="shared" si="3"/>
        <v>0.009479166666666657</v>
      </c>
      <c r="N77" s="41">
        <v>52</v>
      </c>
      <c r="O77" s="168">
        <v>0.019773148148148147</v>
      </c>
      <c r="P77" s="106">
        <f t="shared" si="4"/>
        <v>0.0022233796296296272</v>
      </c>
      <c r="Q77" s="178">
        <f t="shared" si="2"/>
        <v>173.44797520279621</v>
      </c>
      <c r="R77" s="17"/>
      <c r="S77" s="89"/>
      <c r="T77" s="184">
        <v>0.04850694444444444</v>
      </c>
      <c r="U77" s="184">
        <v>0.0388888888888889</v>
      </c>
      <c r="V77" s="185">
        <v>112</v>
      </c>
    </row>
    <row r="78" spans="1:22" ht="13.5" customHeight="1">
      <c r="A78" s="41">
        <v>57</v>
      </c>
      <c r="B78" s="143">
        <v>108</v>
      </c>
      <c r="C78" s="144">
        <v>276.03</v>
      </c>
      <c r="D78" s="145">
        <v>3660051</v>
      </c>
      <c r="E78" s="165" t="s">
        <v>255</v>
      </c>
      <c r="F78" s="166" t="s">
        <v>328</v>
      </c>
      <c r="G78" s="166" t="s">
        <v>329</v>
      </c>
      <c r="H78" s="165">
        <v>1991</v>
      </c>
      <c r="I78" s="145" t="s">
        <v>9</v>
      </c>
      <c r="J78" s="165" t="s">
        <v>85</v>
      </c>
      <c r="K78" s="74" t="s">
        <v>441</v>
      </c>
      <c r="L78" s="167"/>
      <c r="M78" s="149">
        <f t="shared" si="3"/>
        <v>0.00975694444444445</v>
      </c>
      <c r="N78" s="41">
        <v>63</v>
      </c>
      <c r="O78" s="150">
        <v>0.019885416666666666</v>
      </c>
      <c r="P78" s="151">
        <f t="shared" si="4"/>
        <v>0.0023356481481481457</v>
      </c>
      <c r="Q78" s="178">
        <f t="shared" si="2"/>
        <v>178.5656959704543</v>
      </c>
      <c r="R78" s="31"/>
      <c r="S78" s="190"/>
      <c r="T78" s="184">
        <v>0.038182870370370374</v>
      </c>
      <c r="U78" s="184">
        <v>0.0284722222222222</v>
      </c>
      <c r="V78" s="185">
        <v>82</v>
      </c>
    </row>
    <row r="79" spans="1:22" ht="13.5" customHeight="1">
      <c r="A79" s="41">
        <v>58</v>
      </c>
      <c r="B79" s="41">
        <v>112</v>
      </c>
      <c r="C79" s="77">
        <v>249.95</v>
      </c>
      <c r="D79" s="44">
        <v>3690045</v>
      </c>
      <c r="E79" s="66" t="s">
        <v>65</v>
      </c>
      <c r="F79" s="84" t="s">
        <v>333</v>
      </c>
      <c r="G79" s="84" t="s">
        <v>334</v>
      </c>
      <c r="H79" s="44">
        <v>1989</v>
      </c>
      <c r="I79" s="44" t="s">
        <v>9</v>
      </c>
      <c r="J79" s="68" t="s">
        <v>253</v>
      </c>
      <c r="K79" s="74" t="s">
        <v>443</v>
      </c>
      <c r="L79" s="67" t="s">
        <v>67</v>
      </c>
      <c r="M79" s="43">
        <f t="shared" si="3"/>
        <v>0.00961805555555554</v>
      </c>
      <c r="N79" s="41">
        <v>54</v>
      </c>
      <c r="O79" s="140">
        <v>0.01994444444444444</v>
      </c>
      <c r="P79" s="106">
        <f t="shared" si="4"/>
        <v>0.0023946759259259216</v>
      </c>
      <c r="Q79" s="178">
        <f t="shared" si="2"/>
        <v>181.25645637406828</v>
      </c>
      <c r="R79" s="31"/>
      <c r="S79" s="190"/>
      <c r="T79" s="184">
        <v>0.04269675925925926</v>
      </c>
      <c r="U79" s="184">
        <v>0.0329861111111111</v>
      </c>
      <c r="V79" s="185">
        <v>95</v>
      </c>
    </row>
    <row r="80" spans="1:22" ht="13.5" customHeight="1">
      <c r="A80" s="41">
        <v>59</v>
      </c>
      <c r="B80" s="41">
        <v>82</v>
      </c>
      <c r="C80" s="64" t="s">
        <v>86</v>
      </c>
      <c r="D80" s="65">
        <v>3481571</v>
      </c>
      <c r="E80" s="66" t="s">
        <v>218</v>
      </c>
      <c r="F80" s="82" t="s">
        <v>392</v>
      </c>
      <c r="G80" s="83" t="s">
        <v>308</v>
      </c>
      <c r="H80" s="44">
        <v>1993</v>
      </c>
      <c r="I80" s="44">
        <v>1</v>
      </c>
      <c r="J80" s="66" t="s">
        <v>187</v>
      </c>
      <c r="K80" s="74" t="s">
        <v>442</v>
      </c>
      <c r="L80" s="67" t="s">
        <v>76</v>
      </c>
      <c r="M80" s="43">
        <f t="shared" si="3"/>
        <v>0.009710648148148173</v>
      </c>
      <c r="N80" s="41">
        <v>59</v>
      </c>
      <c r="O80" s="140">
        <v>0.01999074074074074</v>
      </c>
      <c r="P80" s="106">
        <f t="shared" si="4"/>
        <v>0.0024409722222222194</v>
      </c>
      <c r="Q80" s="178">
        <f t="shared" si="2"/>
        <v>183.36685669062834</v>
      </c>
      <c r="R80" s="31"/>
      <c r="S80" s="190"/>
      <c r="T80" s="184">
        <v>0.03293981481481481</v>
      </c>
      <c r="U80" s="184">
        <v>0.0232638888888889</v>
      </c>
      <c r="V80" s="185">
        <v>67</v>
      </c>
    </row>
    <row r="81" spans="1:22" ht="13.5" customHeight="1">
      <c r="A81" s="41">
        <v>60</v>
      </c>
      <c r="B81" s="41">
        <v>95</v>
      </c>
      <c r="C81" s="64" t="s">
        <v>86</v>
      </c>
      <c r="D81" s="44">
        <v>3690054</v>
      </c>
      <c r="E81" s="66" t="s">
        <v>238</v>
      </c>
      <c r="F81" s="84" t="s">
        <v>311</v>
      </c>
      <c r="G81" s="84" t="s">
        <v>312</v>
      </c>
      <c r="H81" s="44">
        <v>1992</v>
      </c>
      <c r="I81" s="44" t="s">
        <v>9</v>
      </c>
      <c r="J81" s="68" t="s">
        <v>239</v>
      </c>
      <c r="K81" s="74" t="s">
        <v>443</v>
      </c>
      <c r="L81" s="67"/>
      <c r="M81" s="43">
        <f t="shared" si="3"/>
        <v>0.009710648148148163</v>
      </c>
      <c r="N81" s="41">
        <v>59</v>
      </c>
      <c r="O81" s="140">
        <v>0.020016203703703706</v>
      </c>
      <c r="P81" s="106">
        <f t="shared" si="4"/>
        <v>0.002466435185185186</v>
      </c>
      <c r="Q81" s="178">
        <f t="shared" si="2"/>
        <v>184.52757686473655</v>
      </c>
      <c r="R81" s="31"/>
      <c r="S81" s="190"/>
      <c r="T81" s="184">
        <v>0.03993055555555556</v>
      </c>
      <c r="U81" s="184">
        <v>0.0302083333333333</v>
      </c>
      <c r="V81" s="185">
        <v>87</v>
      </c>
    </row>
    <row r="82" spans="1:22" ht="13.5" customHeight="1">
      <c r="A82" s="41">
        <v>61</v>
      </c>
      <c r="B82" s="41">
        <v>67</v>
      </c>
      <c r="C82" s="64" t="s">
        <v>86</v>
      </c>
      <c r="D82" s="65">
        <v>3480990</v>
      </c>
      <c r="E82" s="66" t="s">
        <v>198</v>
      </c>
      <c r="F82" s="84" t="s">
        <v>296</v>
      </c>
      <c r="G82" s="84" t="s">
        <v>297</v>
      </c>
      <c r="H82" s="44">
        <v>1989</v>
      </c>
      <c r="I82" s="44" t="s">
        <v>9</v>
      </c>
      <c r="J82" s="68" t="s">
        <v>52</v>
      </c>
      <c r="K82" s="74" t="s">
        <v>442</v>
      </c>
      <c r="L82" s="67" t="s">
        <v>199</v>
      </c>
      <c r="M82" s="43">
        <f t="shared" si="3"/>
        <v>0.00967592592592591</v>
      </c>
      <c r="N82" s="41">
        <v>57</v>
      </c>
      <c r="O82" s="140">
        <v>0.02002199074074074</v>
      </c>
      <c r="P82" s="106">
        <f t="shared" si="4"/>
        <v>0.0024722222222222194</v>
      </c>
      <c r="Q82" s="178">
        <f t="shared" si="2"/>
        <v>184.79137690430642</v>
      </c>
      <c r="R82" s="31"/>
      <c r="S82" s="190"/>
      <c r="T82" s="184">
        <v>0.037812500000000006</v>
      </c>
      <c r="U82" s="184">
        <v>0.028125</v>
      </c>
      <c r="V82" s="185">
        <v>81</v>
      </c>
    </row>
    <row r="83" spans="1:22" ht="13.5" customHeight="1">
      <c r="A83" s="41">
        <v>62</v>
      </c>
      <c r="B83" s="41">
        <v>87</v>
      </c>
      <c r="C83" s="64" t="s">
        <v>86</v>
      </c>
      <c r="D83" s="65">
        <v>3481601</v>
      </c>
      <c r="E83" s="66" t="s">
        <v>223</v>
      </c>
      <c r="F83" s="82" t="s">
        <v>396</v>
      </c>
      <c r="G83" s="83" t="s">
        <v>386</v>
      </c>
      <c r="H83" s="44">
        <v>1993</v>
      </c>
      <c r="I83" s="44">
        <v>1</v>
      </c>
      <c r="J83" s="68" t="s">
        <v>224</v>
      </c>
      <c r="K83" s="74" t="s">
        <v>442</v>
      </c>
      <c r="L83" s="67" t="s">
        <v>49</v>
      </c>
      <c r="M83" s="43">
        <f t="shared" si="3"/>
        <v>0.00972222222222226</v>
      </c>
      <c r="N83" s="41">
        <v>62</v>
      </c>
      <c r="O83" s="140">
        <v>0.020083333333333335</v>
      </c>
      <c r="P83" s="106">
        <f t="shared" si="4"/>
        <v>0.002533564814814815</v>
      </c>
      <c r="Q83" s="178">
        <f t="shared" si="2"/>
        <v>187.5876573237486</v>
      </c>
      <c r="R83" s="17"/>
      <c r="S83" s="89"/>
      <c r="T83" s="184">
        <v>0.04755787037037037</v>
      </c>
      <c r="U83" s="184">
        <v>0.0378472222222222</v>
      </c>
      <c r="V83" s="185">
        <v>109</v>
      </c>
    </row>
    <row r="84" spans="1:22" ht="13.5" customHeight="1">
      <c r="A84" s="41">
        <v>63</v>
      </c>
      <c r="B84" s="41">
        <v>81</v>
      </c>
      <c r="C84" s="64" t="s">
        <v>86</v>
      </c>
      <c r="D84" s="65">
        <v>3481602</v>
      </c>
      <c r="E84" s="66" t="s">
        <v>217</v>
      </c>
      <c r="F84" s="82" t="s">
        <v>391</v>
      </c>
      <c r="G84" s="83" t="s">
        <v>308</v>
      </c>
      <c r="H84" s="44">
        <v>1993</v>
      </c>
      <c r="I84" s="44">
        <v>1</v>
      </c>
      <c r="J84" s="68" t="s">
        <v>47</v>
      </c>
      <c r="K84" s="74" t="s">
        <v>442</v>
      </c>
      <c r="L84" s="67" t="s">
        <v>49</v>
      </c>
      <c r="M84" s="43">
        <f t="shared" si="3"/>
        <v>0.009687500000000005</v>
      </c>
      <c r="N84" s="41">
        <v>58</v>
      </c>
      <c r="O84" s="140">
        <v>0.02020486111111111</v>
      </c>
      <c r="P84" s="106">
        <f t="shared" si="4"/>
        <v>0.002655092592592591</v>
      </c>
      <c r="Q84" s="178">
        <f t="shared" si="2"/>
        <v>193.1274581547186</v>
      </c>
      <c r="R84" s="31"/>
      <c r="S84" s="190"/>
      <c r="T84" s="184">
        <v>0.03128472222222222</v>
      </c>
      <c r="U84" s="184">
        <v>0.0215277777777778</v>
      </c>
      <c r="V84" s="185">
        <v>62</v>
      </c>
    </row>
    <row r="85" spans="1:22" ht="13.5" customHeight="1">
      <c r="A85" s="41">
        <v>64</v>
      </c>
      <c r="B85" s="41">
        <v>109</v>
      </c>
      <c r="C85" s="77">
        <v>266.45</v>
      </c>
      <c r="D85" s="44">
        <v>3690050</v>
      </c>
      <c r="E85" s="66" t="s">
        <v>256</v>
      </c>
      <c r="F85" s="84" t="s">
        <v>330</v>
      </c>
      <c r="G85" s="84" t="s">
        <v>331</v>
      </c>
      <c r="H85" s="44">
        <v>1992</v>
      </c>
      <c r="I85" s="44" t="s">
        <v>9</v>
      </c>
      <c r="J85" s="68" t="s">
        <v>257</v>
      </c>
      <c r="K85" s="74" t="s">
        <v>443</v>
      </c>
      <c r="L85" s="67" t="s">
        <v>251</v>
      </c>
      <c r="M85" s="43">
        <f t="shared" si="3"/>
        <v>0.00971064814814817</v>
      </c>
      <c r="N85" s="41">
        <v>59</v>
      </c>
      <c r="O85" s="140">
        <v>0.02022222222222222</v>
      </c>
      <c r="P85" s="106">
        <f t="shared" si="4"/>
        <v>0.002672453703703701</v>
      </c>
      <c r="Q85" s="178">
        <f t="shared" si="2"/>
        <v>193.91885827342855</v>
      </c>
      <c r="R85" s="31"/>
      <c r="S85" s="190"/>
      <c r="T85" s="184">
        <v>0.03935185185185185</v>
      </c>
      <c r="U85" s="184">
        <v>0.0295138888888889</v>
      </c>
      <c r="V85" s="185">
        <v>85</v>
      </c>
    </row>
    <row r="86" spans="1:22" ht="13.5" customHeight="1">
      <c r="A86" s="41">
        <v>65</v>
      </c>
      <c r="B86" s="41">
        <v>62</v>
      </c>
      <c r="C86" s="64" t="s">
        <v>86</v>
      </c>
      <c r="D86" s="2">
        <v>3481581</v>
      </c>
      <c r="E86" s="3" t="s">
        <v>189</v>
      </c>
      <c r="F86" s="82" t="s">
        <v>378</v>
      </c>
      <c r="G86" s="83" t="s">
        <v>324</v>
      </c>
      <c r="H86" s="2">
        <v>1977</v>
      </c>
      <c r="I86" s="2">
        <v>1</v>
      </c>
      <c r="J86" s="3" t="s">
        <v>190</v>
      </c>
      <c r="K86" s="74" t="s">
        <v>442</v>
      </c>
      <c r="L86" s="3"/>
      <c r="M86" s="43">
        <f t="shared" si="3"/>
        <v>0.009756944444444422</v>
      </c>
      <c r="N86" s="41">
        <v>63</v>
      </c>
      <c r="O86" s="140">
        <v>0.020277777777777777</v>
      </c>
      <c r="P86" s="106">
        <f t="shared" si="4"/>
        <v>0.0027280092592592564</v>
      </c>
      <c r="Q86" s="178">
        <f t="shared" si="2"/>
        <v>196.4513386533007</v>
      </c>
      <c r="R86" s="31"/>
      <c r="S86" s="190"/>
      <c r="T86" s="184">
        <v>0.044641203703703704</v>
      </c>
      <c r="U86" s="184">
        <v>0.0347222222222222</v>
      </c>
      <c r="V86" s="185">
        <v>100</v>
      </c>
    </row>
    <row r="87" spans="1:22" ht="13.5" customHeight="1">
      <c r="A87" s="41">
        <v>66</v>
      </c>
      <c r="B87" s="41">
        <v>85</v>
      </c>
      <c r="C87" s="64" t="s">
        <v>86</v>
      </c>
      <c r="D87" s="45">
        <v>3481647</v>
      </c>
      <c r="E87" s="72" t="s">
        <v>222</v>
      </c>
      <c r="F87" s="82" t="s">
        <v>394</v>
      </c>
      <c r="G87" s="83" t="s">
        <v>324</v>
      </c>
      <c r="H87" s="72">
        <v>1991</v>
      </c>
      <c r="I87" s="45" t="s">
        <v>9</v>
      </c>
      <c r="J87" s="72" t="s">
        <v>154</v>
      </c>
      <c r="K87" s="74" t="s">
        <v>442</v>
      </c>
      <c r="L87" s="73"/>
      <c r="M87" s="43">
        <f t="shared" si="3"/>
        <v>0.009837962962962955</v>
      </c>
      <c r="N87" s="41">
        <v>65</v>
      </c>
      <c r="O87" s="140">
        <v>0.0203275462962963</v>
      </c>
      <c r="P87" s="106">
        <f t="shared" si="4"/>
        <v>0.0027777777777777783</v>
      </c>
      <c r="Q87" s="178">
        <f t="shared" si="2"/>
        <v>198.72001899360293</v>
      </c>
      <c r="R87" s="31"/>
      <c r="S87" s="190"/>
      <c r="T87" s="184">
        <v>0.04527777777777778</v>
      </c>
      <c r="U87" s="184">
        <v>0.0354166666666666</v>
      </c>
      <c r="V87" s="185">
        <v>102</v>
      </c>
    </row>
    <row r="88" spans="1:22" ht="13.5" customHeight="1">
      <c r="A88" s="41">
        <v>66</v>
      </c>
      <c r="B88" s="41">
        <v>100</v>
      </c>
      <c r="C88" s="64" t="s">
        <v>86</v>
      </c>
      <c r="D88" s="2">
        <v>3481582</v>
      </c>
      <c r="E88" s="3" t="s">
        <v>245</v>
      </c>
      <c r="F88" s="82" t="s">
        <v>404</v>
      </c>
      <c r="G88" s="83" t="s">
        <v>286</v>
      </c>
      <c r="H88" s="2">
        <v>1971</v>
      </c>
      <c r="I88" s="2">
        <v>1</v>
      </c>
      <c r="J88" s="3" t="s">
        <v>190</v>
      </c>
      <c r="K88" s="74" t="s">
        <v>442</v>
      </c>
      <c r="L88" s="3"/>
      <c r="M88" s="43">
        <f t="shared" si="3"/>
        <v>0.0099189814814815</v>
      </c>
      <c r="N88" s="41">
        <v>68</v>
      </c>
      <c r="O88" s="140">
        <v>0.0203275462962963</v>
      </c>
      <c r="P88" s="106">
        <f t="shared" si="4"/>
        <v>0.0027777777777777783</v>
      </c>
      <c r="Q88" s="178">
        <f t="shared" si="2"/>
        <v>198.72001899360293</v>
      </c>
      <c r="R88" s="31"/>
      <c r="S88" s="190"/>
      <c r="T88" s="184">
        <v>0.04321759259259259</v>
      </c>
      <c r="U88" s="184">
        <v>0.0333333333333333</v>
      </c>
      <c r="V88" s="185">
        <v>96</v>
      </c>
    </row>
    <row r="89" spans="1:22" ht="13.5" customHeight="1">
      <c r="A89" s="41">
        <v>68</v>
      </c>
      <c r="B89" s="41">
        <v>102</v>
      </c>
      <c r="C89" s="64" t="s">
        <v>86</v>
      </c>
      <c r="D89" s="65">
        <v>3481590</v>
      </c>
      <c r="E89" s="66" t="s">
        <v>248</v>
      </c>
      <c r="F89" s="82" t="s">
        <v>405</v>
      </c>
      <c r="G89" s="83" t="s">
        <v>295</v>
      </c>
      <c r="H89" s="44">
        <v>1991</v>
      </c>
      <c r="I89" s="44">
        <v>1</v>
      </c>
      <c r="J89" s="68" t="s">
        <v>47</v>
      </c>
      <c r="K89" s="74" t="s">
        <v>442</v>
      </c>
      <c r="L89" s="70" t="s">
        <v>422</v>
      </c>
      <c r="M89" s="43">
        <f t="shared" si="3"/>
        <v>0.009861111111111175</v>
      </c>
      <c r="N89" s="41">
        <v>66</v>
      </c>
      <c r="O89" s="140">
        <v>0.02050347222222222</v>
      </c>
      <c r="P89" s="106">
        <f t="shared" si="4"/>
        <v>0.0029537037037037014</v>
      </c>
      <c r="Q89" s="178">
        <f aca="true" t="shared" si="5" ref="Q89:Q107">$R$27+((O89/$O$20)-1)*$R$30</f>
        <v>206.73954019653087</v>
      </c>
      <c r="R89" s="31"/>
      <c r="S89" s="190"/>
      <c r="T89" s="184">
        <v>0.03434027777777778</v>
      </c>
      <c r="U89" s="184">
        <v>0.0243055555555555</v>
      </c>
      <c r="V89" s="185">
        <v>70</v>
      </c>
    </row>
    <row r="90" spans="1:22" ht="13.5" customHeight="1">
      <c r="A90" s="199" t="s">
        <v>11</v>
      </c>
      <c r="B90" s="200" t="s">
        <v>15</v>
      </c>
      <c r="C90" s="201"/>
      <c r="D90" s="203" t="s">
        <v>83</v>
      </c>
      <c r="E90" s="199" t="s">
        <v>7</v>
      </c>
      <c r="F90" s="199"/>
      <c r="G90" s="199"/>
      <c r="H90" s="200" t="s">
        <v>3</v>
      </c>
      <c r="I90" s="200" t="s">
        <v>14</v>
      </c>
      <c r="J90" s="199" t="s">
        <v>4</v>
      </c>
      <c r="K90" s="119"/>
      <c r="L90" s="199" t="s">
        <v>6</v>
      </c>
      <c r="M90" s="204" t="s">
        <v>2</v>
      </c>
      <c r="N90" s="204"/>
      <c r="O90" s="205" t="s">
        <v>12</v>
      </c>
      <c r="P90" s="196" t="s">
        <v>27</v>
      </c>
      <c r="Q90" s="197" t="s">
        <v>438</v>
      </c>
      <c r="R90" s="31"/>
      <c r="S90" s="190"/>
      <c r="T90" s="184">
        <v>0.03917824074074074</v>
      </c>
      <c r="U90" s="184">
        <v>0.0291666666666666</v>
      </c>
      <c r="V90" s="185">
        <v>84</v>
      </c>
    </row>
    <row r="91" spans="1:22" ht="13.5" customHeight="1">
      <c r="A91" s="199"/>
      <c r="B91" s="200"/>
      <c r="C91" s="202"/>
      <c r="D91" s="203"/>
      <c r="E91" s="199"/>
      <c r="F91" s="199"/>
      <c r="G91" s="199"/>
      <c r="H91" s="200"/>
      <c r="I91" s="200"/>
      <c r="J91" s="199"/>
      <c r="K91" s="119"/>
      <c r="L91" s="199"/>
      <c r="M91" s="40" t="s">
        <v>12</v>
      </c>
      <c r="N91" s="23" t="s">
        <v>11</v>
      </c>
      <c r="O91" s="205"/>
      <c r="P91" s="196"/>
      <c r="Q91" s="198"/>
      <c r="R91" s="31"/>
      <c r="S91" s="190"/>
      <c r="T91" s="184">
        <v>0.03881944444444444</v>
      </c>
      <c r="U91" s="184">
        <v>0.0288194444444444</v>
      </c>
      <c r="V91" s="185">
        <v>83</v>
      </c>
    </row>
    <row r="92" spans="1:22" ht="13.5" customHeight="1">
      <c r="A92" s="41">
        <v>69</v>
      </c>
      <c r="B92" s="41">
        <v>96</v>
      </c>
      <c r="C92" s="64" t="s">
        <v>86</v>
      </c>
      <c r="D92" s="65">
        <v>3481401</v>
      </c>
      <c r="E92" s="66" t="s">
        <v>240</v>
      </c>
      <c r="F92" s="82" t="s">
        <v>403</v>
      </c>
      <c r="G92" s="83" t="s">
        <v>306</v>
      </c>
      <c r="H92" s="44">
        <v>1982</v>
      </c>
      <c r="I92" s="44">
        <v>1</v>
      </c>
      <c r="J92" s="68" t="s">
        <v>94</v>
      </c>
      <c r="K92" s="74" t="s">
        <v>442</v>
      </c>
      <c r="L92" s="67"/>
      <c r="M92" s="43">
        <f aca="true" t="shared" si="6" ref="M92:M107">T88-U88</f>
        <v>0.009884259259259294</v>
      </c>
      <c r="N92" s="41">
        <v>67</v>
      </c>
      <c r="O92" s="140">
        <v>0.02051851851851852</v>
      </c>
      <c r="P92" s="106">
        <f aca="true" t="shared" si="7" ref="P92:P107">O92-$O$20</f>
        <v>0.002968749999999999</v>
      </c>
      <c r="Q92" s="178">
        <f t="shared" si="5"/>
        <v>207.425420299413</v>
      </c>
      <c r="R92" s="31"/>
      <c r="S92" s="190"/>
      <c r="T92" s="184">
        <v>0.029953703703703705</v>
      </c>
      <c r="U92" s="184">
        <v>0.0197916666666666</v>
      </c>
      <c r="V92" s="185">
        <v>57</v>
      </c>
    </row>
    <row r="93" spans="1:22" ht="13.5" customHeight="1">
      <c r="A93" s="41">
        <v>70</v>
      </c>
      <c r="B93" s="41">
        <v>70</v>
      </c>
      <c r="C93" s="64" t="s">
        <v>86</v>
      </c>
      <c r="D93" s="65">
        <v>3481572</v>
      </c>
      <c r="E93" s="66" t="s">
        <v>201</v>
      </c>
      <c r="F93" s="82" t="s">
        <v>383</v>
      </c>
      <c r="G93" s="83" t="s">
        <v>291</v>
      </c>
      <c r="H93" s="44">
        <v>1993</v>
      </c>
      <c r="I93" s="44">
        <v>1</v>
      </c>
      <c r="J93" s="68" t="s">
        <v>47</v>
      </c>
      <c r="K93" s="74" t="s">
        <v>442</v>
      </c>
      <c r="L93" s="67" t="s">
        <v>193</v>
      </c>
      <c r="M93" s="43">
        <f t="shared" si="6"/>
        <v>0.010034722222222282</v>
      </c>
      <c r="N93" s="41">
        <v>71</v>
      </c>
      <c r="O93" s="140">
        <v>0.020594907407407406</v>
      </c>
      <c r="P93" s="106">
        <f t="shared" si="7"/>
        <v>0.0030451388888888854</v>
      </c>
      <c r="Q93" s="178">
        <f t="shared" si="5"/>
        <v>210.90758082173696</v>
      </c>
      <c r="R93" s="17"/>
      <c r="S93" s="89"/>
      <c r="T93" s="184">
        <v>0.04871527777777778</v>
      </c>
      <c r="U93" s="184">
        <v>0.0385416666666666</v>
      </c>
      <c r="V93" s="185">
        <v>111</v>
      </c>
    </row>
    <row r="94" spans="1:22" ht="13.5" customHeight="1">
      <c r="A94" s="41">
        <v>71</v>
      </c>
      <c r="B94" s="41">
        <v>84</v>
      </c>
      <c r="C94" s="64" t="s">
        <v>86</v>
      </c>
      <c r="D94" s="65">
        <v>3481550</v>
      </c>
      <c r="E94" s="66" t="s">
        <v>220</v>
      </c>
      <c r="F94" s="84" t="s">
        <v>307</v>
      </c>
      <c r="G94" s="84" t="s">
        <v>308</v>
      </c>
      <c r="H94" s="44">
        <v>1992</v>
      </c>
      <c r="I94" s="44">
        <v>1</v>
      </c>
      <c r="J94" s="68" t="s">
        <v>52</v>
      </c>
      <c r="K94" s="74" t="s">
        <v>442</v>
      </c>
      <c r="L94" s="67" t="s">
        <v>221</v>
      </c>
      <c r="M94" s="43">
        <f t="shared" si="6"/>
        <v>0.010011574074074141</v>
      </c>
      <c r="N94" s="41">
        <v>70</v>
      </c>
      <c r="O94" s="140">
        <v>0.020752314814814814</v>
      </c>
      <c r="P94" s="106">
        <f t="shared" si="7"/>
        <v>0.0032025462962962936</v>
      </c>
      <c r="Q94" s="178">
        <f t="shared" si="5"/>
        <v>218.08294189804107</v>
      </c>
      <c r="R94" s="31"/>
      <c r="S94" s="190"/>
      <c r="T94" s="184">
        <v>0.03380787037037037</v>
      </c>
      <c r="U94" s="184">
        <v>0.0236111111111111</v>
      </c>
      <c r="V94" s="185">
        <v>68</v>
      </c>
    </row>
    <row r="95" spans="1:22" ht="13.5" customHeight="1">
      <c r="A95" s="41">
        <v>72</v>
      </c>
      <c r="B95" s="41">
        <v>83</v>
      </c>
      <c r="C95" s="64" t="s">
        <v>86</v>
      </c>
      <c r="D95" s="44">
        <v>3481586</v>
      </c>
      <c r="E95" s="66" t="s">
        <v>219</v>
      </c>
      <c r="F95" s="82" t="s">
        <v>393</v>
      </c>
      <c r="G95" s="83" t="s">
        <v>295</v>
      </c>
      <c r="H95" s="44">
        <v>1993</v>
      </c>
      <c r="I95" s="44">
        <v>1</v>
      </c>
      <c r="J95" s="68" t="s">
        <v>215</v>
      </c>
      <c r="K95" s="74" t="s">
        <v>442</v>
      </c>
      <c r="L95" s="67" t="s">
        <v>109</v>
      </c>
      <c r="M95" s="43">
        <f t="shared" si="6"/>
        <v>0.01000000000000004</v>
      </c>
      <c r="N95" s="41">
        <v>69</v>
      </c>
      <c r="O95" s="140">
        <v>0.02076736111111111</v>
      </c>
      <c r="P95" s="106">
        <f t="shared" si="7"/>
        <v>0.0032175925925925913</v>
      </c>
      <c r="Q95" s="178">
        <f t="shared" si="5"/>
        <v>218.7688220009232</v>
      </c>
      <c r="R95" s="17"/>
      <c r="S95" s="89"/>
      <c r="T95" s="184">
        <v>0.04612268518518519</v>
      </c>
      <c r="U95" s="184">
        <v>0.0357638888888889</v>
      </c>
      <c r="V95" s="185">
        <v>103</v>
      </c>
    </row>
    <row r="96" spans="1:22" ht="13.5" customHeight="1">
      <c r="A96" s="41">
        <v>73</v>
      </c>
      <c r="B96" s="41">
        <v>57</v>
      </c>
      <c r="C96" s="64" t="s">
        <v>86</v>
      </c>
      <c r="D96" s="71">
        <v>3481603</v>
      </c>
      <c r="E96" s="66" t="s">
        <v>181</v>
      </c>
      <c r="F96" s="82" t="s">
        <v>374</v>
      </c>
      <c r="G96" s="83" t="s">
        <v>324</v>
      </c>
      <c r="H96" s="44">
        <v>1994</v>
      </c>
      <c r="I96" s="44">
        <v>1</v>
      </c>
      <c r="J96" s="68" t="s">
        <v>47</v>
      </c>
      <c r="K96" s="74" t="s">
        <v>442</v>
      </c>
      <c r="L96" s="67" t="s">
        <v>49</v>
      </c>
      <c r="M96" s="43">
        <f t="shared" si="6"/>
        <v>0.010162037037037105</v>
      </c>
      <c r="N96" s="41">
        <v>72</v>
      </c>
      <c r="O96" s="140">
        <v>0.020964120370370373</v>
      </c>
      <c r="P96" s="106">
        <f t="shared" si="7"/>
        <v>0.0034143518518518524</v>
      </c>
      <c r="Q96" s="178">
        <f t="shared" si="5"/>
        <v>227.7380233463035</v>
      </c>
      <c r="R96" s="31"/>
      <c r="S96" s="190"/>
      <c r="T96" s="184">
        <v>0.03634259259259259</v>
      </c>
      <c r="U96" s="184">
        <v>0.0260416666666666</v>
      </c>
      <c r="V96" s="185">
        <v>75</v>
      </c>
    </row>
    <row r="97" spans="1:22" ht="13.5" customHeight="1">
      <c r="A97" s="41">
        <v>74</v>
      </c>
      <c r="B97" s="41">
        <v>111</v>
      </c>
      <c r="C97" s="64">
        <v>252.23</v>
      </c>
      <c r="D97" s="45">
        <v>3720001</v>
      </c>
      <c r="E97" s="72" t="s">
        <v>260</v>
      </c>
      <c r="F97" s="84" t="s">
        <v>370</v>
      </c>
      <c r="G97" s="84" t="s">
        <v>371</v>
      </c>
      <c r="H97" s="72">
        <v>1983</v>
      </c>
      <c r="I97" s="45" t="s">
        <v>8</v>
      </c>
      <c r="J97" s="72" t="s">
        <v>232</v>
      </c>
      <c r="K97" s="74" t="s">
        <v>444</v>
      </c>
      <c r="L97" s="73"/>
      <c r="M97" s="43">
        <f t="shared" si="6"/>
        <v>0.010173611111111182</v>
      </c>
      <c r="N97" s="41">
        <v>73</v>
      </c>
      <c r="O97" s="140">
        <v>0.02115162037037037</v>
      </c>
      <c r="P97" s="106">
        <f t="shared" si="7"/>
        <v>0.003601851851851849</v>
      </c>
      <c r="Q97" s="178">
        <f t="shared" si="5"/>
        <v>236.2851446283715</v>
      </c>
      <c r="R97" s="31"/>
      <c r="S97" s="190"/>
      <c r="T97" s="184">
        <v>0.031122685185185187</v>
      </c>
      <c r="U97" s="184">
        <v>0.0208333333333333</v>
      </c>
      <c r="V97" s="185">
        <v>60</v>
      </c>
    </row>
    <row r="98" spans="1:22" ht="13.5" customHeight="1">
      <c r="A98" s="41">
        <v>75</v>
      </c>
      <c r="B98" s="41">
        <v>68</v>
      </c>
      <c r="C98" s="78">
        <v>373.95</v>
      </c>
      <c r="D98" s="2">
        <v>3481185</v>
      </c>
      <c r="E98" s="3" t="s">
        <v>75</v>
      </c>
      <c r="F98" s="84" t="s">
        <v>298</v>
      </c>
      <c r="G98" s="84" t="s">
        <v>293</v>
      </c>
      <c r="H98" s="2">
        <v>1991</v>
      </c>
      <c r="I98" s="2">
        <v>1</v>
      </c>
      <c r="J98" s="3" t="s">
        <v>10</v>
      </c>
      <c r="K98" s="74" t="s">
        <v>442</v>
      </c>
      <c r="L98" s="3" t="s">
        <v>171</v>
      </c>
      <c r="M98" s="43">
        <f t="shared" si="6"/>
        <v>0.01019675925925927</v>
      </c>
      <c r="N98" s="41">
        <v>74</v>
      </c>
      <c r="O98" s="140">
        <v>0.021221064814814814</v>
      </c>
      <c r="P98" s="106">
        <f t="shared" si="7"/>
        <v>0.003671296296296294</v>
      </c>
      <c r="Q98" s="178">
        <f t="shared" si="5"/>
        <v>239.45074510321157</v>
      </c>
      <c r="R98" s="31"/>
      <c r="S98" s="190"/>
      <c r="T98" s="184">
        <v>0.03802083333333333</v>
      </c>
      <c r="U98" s="184">
        <v>0.0274305555555555</v>
      </c>
      <c r="V98" s="185">
        <v>79</v>
      </c>
    </row>
    <row r="99" spans="1:22" ht="13.5" customHeight="1">
      <c r="A99" s="41">
        <v>76</v>
      </c>
      <c r="B99" s="41">
        <v>103</v>
      </c>
      <c r="C99" s="64">
        <v>423.17</v>
      </c>
      <c r="D99" s="65">
        <v>3481228</v>
      </c>
      <c r="E99" s="66" t="s">
        <v>249</v>
      </c>
      <c r="F99" s="84" t="s">
        <v>320</v>
      </c>
      <c r="G99" s="84" t="s">
        <v>306</v>
      </c>
      <c r="H99" s="44">
        <v>1991</v>
      </c>
      <c r="I99" s="44">
        <v>1</v>
      </c>
      <c r="J99" s="68" t="s">
        <v>10</v>
      </c>
      <c r="K99" s="74" t="s">
        <v>442</v>
      </c>
      <c r="L99" s="67" t="s">
        <v>82</v>
      </c>
      <c r="M99" s="43">
        <f t="shared" si="6"/>
        <v>0.01035879629629629</v>
      </c>
      <c r="N99" s="41">
        <v>77</v>
      </c>
      <c r="O99" s="140">
        <v>0.02135648148148148</v>
      </c>
      <c r="P99" s="106">
        <f t="shared" si="7"/>
        <v>0.0038067129629629597</v>
      </c>
      <c r="Q99" s="178">
        <f t="shared" si="5"/>
        <v>245.6236660291497</v>
      </c>
      <c r="R99" s="31"/>
      <c r="S99" s="190"/>
      <c r="T99" s="184">
        <v>0.028171296296296302</v>
      </c>
      <c r="U99" s="184">
        <v>0.0173611111111111</v>
      </c>
      <c r="V99" s="185">
        <v>50</v>
      </c>
    </row>
    <row r="100" spans="1:22" ht="13.5" customHeight="1">
      <c r="A100" s="41">
        <v>77</v>
      </c>
      <c r="B100" s="41">
        <v>75</v>
      </c>
      <c r="C100" s="64" t="s">
        <v>86</v>
      </c>
      <c r="D100" s="65">
        <v>3481578</v>
      </c>
      <c r="E100" s="66" t="s">
        <v>206</v>
      </c>
      <c r="F100" s="82" t="s">
        <v>385</v>
      </c>
      <c r="G100" s="83" t="s">
        <v>386</v>
      </c>
      <c r="H100" s="44">
        <v>1993</v>
      </c>
      <c r="I100" s="44">
        <v>1</v>
      </c>
      <c r="J100" s="68" t="s">
        <v>207</v>
      </c>
      <c r="K100" s="74" t="s">
        <v>442</v>
      </c>
      <c r="L100" s="67" t="s">
        <v>208</v>
      </c>
      <c r="M100" s="43">
        <f t="shared" si="6"/>
        <v>0.010300925925925995</v>
      </c>
      <c r="N100" s="41">
        <v>76</v>
      </c>
      <c r="O100" s="140">
        <v>0.02140277777777778</v>
      </c>
      <c r="P100" s="106">
        <f t="shared" si="7"/>
        <v>0.003853009259259261</v>
      </c>
      <c r="Q100" s="178">
        <f t="shared" si="5"/>
        <v>247.7340663457101</v>
      </c>
      <c r="R100" s="31"/>
      <c r="S100" s="190"/>
      <c r="T100" s="184">
        <v>0.04241898148148148</v>
      </c>
      <c r="U100" s="184">
        <v>0.0315972222222222</v>
      </c>
      <c r="V100" s="185">
        <v>91</v>
      </c>
    </row>
    <row r="101" spans="1:22" ht="13.5" customHeight="1">
      <c r="A101" s="41">
        <v>78</v>
      </c>
      <c r="B101" s="41">
        <v>60</v>
      </c>
      <c r="C101" s="64" t="s">
        <v>86</v>
      </c>
      <c r="D101" s="44">
        <v>3690068</v>
      </c>
      <c r="E101" s="66" t="s">
        <v>184</v>
      </c>
      <c r="F101" s="86" t="s">
        <v>411</v>
      </c>
      <c r="G101" s="3" t="s">
        <v>412</v>
      </c>
      <c r="H101" s="44">
        <v>1994</v>
      </c>
      <c r="I101" s="44">
        <v>1</v>
      </c>
      <c r="J101" s="68" t="s">
        <v>44</v>
      </c>
      <c r="K101" s="74" t="s">
        <v>443</v>
      </c>
      <c r="L101" s="67" t="s">
        <v>185</v>
      </c>
      <c r="M101" s="43">
        <f t="shared" si="6"/>
        <v>0.010289351851851886</v>
      </c>
      <c r="N101" s="41">
        <v>75</v>
      </c>
      <c r="O101" s="141">
        <v>0.02147800925925926</v>
      </c>
      <c r="P101" s="106">
        <f t="shared" si="7"/>
        <v>0.003928240740740739</v>
      </c>
      <c r="Q101" s="178">
        <f t="shared" si="5"/>
        <v>251.16346686011985</v>
      </c>
      <c r="R101" s="31"/>
      <c r="S101" s="190"/>
      <c r="T101" s="184">
        <v>0.03289351851851852</v>
      </c>
      <c r="U101" s="184">
        <v>0.0222222222222222</v>
      </c>
      <c r="V101" s="185">
        <v>64</v>
      </c>
    </row>
    <row r="102" spans="1:22" ht="13.5" customHeight="1">
      <c r="A102" s="41">
        <v>79</v>
      </c>
      <c r="B102" s="41">
        <v>79</v>
      </c>
      <c r="C102" s="64" t="s">
        <v>86</v>
      </c>
      <c r="D102" s="65">
        <v>3481585</v>
      </c>
      <c r="E102" s="66" t="s">
        <v>214</v>
      </c>
      <c r="F102" s="82" t="s">
        <v>390</v>
      </c>
      <c r="G102" s="83" t="s">
        <v>297</v>
      </c>
      <c r="H102" s="44">
        <v>1992</v>
      </c>
      <c r="I102" s="44">
        <v>1</v>
      </c>
      <c r="J102" s="68" t="s">
        <v>215</v>
      </c>
      <c r="K102" s="74" t="s">
        <v>442</v>
      </c>
      <c r="L102" s="67" t="s">
        <v>109</v>
      </c>
      <c r="M102" s="43">
        <f t="shared" si="6"/>
        <v>0.01059027777777783</v>
      </c>
      <c r="N102" s="41">
        <v>79</v>
      </c>
      <c r="O102" s="140">
        <v>0.021871527777777778</v>
      </c>
      <c r="P102" s="106">
        <f t="shared" si="7"/>
        <v>0.004321759259259258</v>
      </c>
      <c r="Q102" s="178">
        <f t="shared" si="5"/>
        <v>269.10186955088045</v>
      </c>
      <c r="R102" s="31"/>
      <c r="S102" s="190"/>
      <c r="T102" s="184">
        <v>0.04304398148148148</v>
      </c>
      <c r="U102" s="184">
        <v>0.0322916666666666</v>
      </c>
      <c r="V102" s="185">
        <v>93</v>
      </c>
    </row>
    <row r="103" spans="1:22" ht="13.5" customHeight="1">
      <c r="A103" s="41">
        <v>80</v>
      </c>
      <c r="B103" s="41">
        <v>50</v>
      </c>
      <c r="C103" s="64" t="s">
        <v>86</v>
      </c>
      <c r="D103" s="79">
        <v>3481451</v>
      </c>
      <c r="E103" s="3" t="s">
        <v>74</v>
      </c>
      <c r="F103" s="82" t="s">
        <v>406</v>
      </c>
      <c r="G103" s="83" t="s">
        <v>324</v>
      </c>
      <c r="H103" s="2">
        <v>1992</v>
      </c>
      <c r="I103" s="2">
        <v>1</v>
      </c>
      <c r="J103" s="3" t="s">
        <v>10</v>
      </c>
      <c r="K103" s="74" t="s">
        <v>442</v>
      </c>
      <c r="L103" s="3" t="s">
        <v>171</v>
      </c>
      <c r="M103" s="43">
        <f t="shared" si="6"/>
        <v>0.0108101851851852</v>
      </c>
      <c r="N103" s="41">
        <v>82</v>
      </c>
      <c r="O103" s="140">
        <v>0.022174768518518517</v>
      </c>
      <c r="P103" s="106">
        <f t="shared" si="7"/>
        <v>0.004624999999999997</v>
      </c>
      <c r="Q103" s="178">
        <f t="shared" si="5"/>
        <v>282.92499162434854</v>
      </c>
      <c r="R103" s="31"/>
      <c r="S103" s="190"/>
      <c r="T103" s="184">
        <v>0.043750000000000004</v>
      </c>
      <c r="U103" s="184">
        <v>0.0305555555555555</v>
      </c>
      <c r="V103" s="185">
        <v>88</v>
      </c>
    </row>
    <row r="104" spans="1:24" s="17" customFormat="1" ht="13.5" customHeight="1">
      <c r="A104" s="41">
        <v>81</v>
      </c>
      <c r="B104" s="41">
        <v>91</v>
      </c>
      <c r="C104" s="64" t="s">
        <v>86</v>
      </c>
      <c r="D104" s="45">
        <v>3720006</v>
      </c>
      <c r="E104" s="74" t="s">
        <v>231</v>
      </c>
      <c r="F104" s="84" t="s">
        <v>372</v>
      </c>
      <c r="G104" s="84" t="s">
        <v>373</v>
      </c>
      <c r="H104" s="45">
        <v>1989</v>
      </c>
      <c r="I104" s="45" t="s">
        <v>8</v>
      </c>
      <c r="J104" s="74" t="s">
        <v>232</v>
      </c>
      <c r="K104" s="74" t="s">
        <v>444</v>
      </c>
      <c r="L104" s="74"/>
      <c r="M104" s="43">
        <f t="shared" si="6"/>
        <v>0.010821759259259281</v>
      </c>
      <c r="N104" s="41">
        <v>83</v>
      </c>
      <c r="O104" s="140">
        <v>0.022184027777777778</v>
      </c>
      <c r="P104" s="106">
        <f t="shared" si="7"/>
        <v>0.004634259259259258</v>
      </c>
      <c r="Q104" s="178">
        <f t="shared" si="5"/>
        <v>283.3470716876607</v>
      </c>
      <c r="R104" s="46"/>
      <c r="S104" s="193"/>
      <c r="T104" s="183"/>
      <c r="U104" s="186"/>
      <c r="V104" s="181"/>
      <c r="W104" s="89"/>
      <c r="X104" s="89"/>
    </row>
    <row r="105" spans="1:21" ht="13.5" customHeight="1">
      <c r="A105" s="41">
        <v>82</v>
      </c>
      <c r="B105" s="41">
        <v>64</v>
      </c>
      <c r="C105" s="64" t="s">
        <v>86</v>
      </c>
      <c r="D105" s="65">
        <v>3481576</v>
      </c>
      <c r="E105" s="66" t="s">
        <v>192</v>
      </c>
      <c r="F105" s="82" t="s">
        <v>379</v>
      </c>
      <c r="G105" s="83" t="s">
        <v>380</v>
      </c>
      <c r="H105" s="44">
        <v>1993</v>
      </c>
      <c r="I105" s="44">
        <v>1</v>
      </c>
      <c r="J105" s="68" t="s">
        <v>47</v>
      </c>
      <c r="K105" s="74" t="s">
        <v>442</v>
      </c>
      <c r="L105" s="67" t="s">
        <v>193</v>
      </c>
      <c r="M105" s="43">
        <f t="shared" si="6"/>
        <v>0.010671296296296325</v>
      </c>
      <c r="N105" s="41">
        <v>80</v>
      </c>
      <c r="O105" s="140">
        <v>0.022195601851851852</v>
      </c>
      <c r="P105" s="106">
        <f t="shared" si="7"/>
        <v>0.004645833333333332</v>
      </c>
      <c r="Q105" s="178">
        <f t="shared" si="5"/>
        <v>283.87467176680076</v>
      </c>
      <c r="R105" s="31"/>
      <c r="S105" s="190"/>
      <c r="T105" s="184"/>
      <c r="U105" s="184">
        <v>0.0201388888888889</v>
      </c>
    </row>
    <row r="106" spans="1:21" ht="13.5" customHeight="1">
      <c r="A106" s="41">
        <v>83</v>
      </c>
      <c r="B106" s="41">
        <v>93</v>
      </c>
      <c r="C106" s="64" t="s">
        <v>86</v>
      </c>
      <c r="D106" s="65">
        <v>3481573</v>
      </c>
      <c r="E106" s="66" t="s">
        <v>235</v>
      </c>
      <c r="F106" s="82" t="s">
        <v>401</v>
      </c>
      <c r="G106" s="83" t="s">
        <v>310</v>
      </c>
      <c r="H106" s="44">
        <v>1993</v>
      </c>
      <c r="I106" s="44">
        <v>1</v>
      </c>
      <c r="J106" s="68" t="s">
        <v>47</v>
      </c>
      <c r="K106" s="74" t="s">
        <v>442</v>
      </c>
      <c r="L106" s="67" t="s">
        <v>193</v>
      </c>
      <c r="M106" s="43">
        <f t="shared" si="6"/>
        <v>0.010752314814814881</v>
      </c>
      <c r="N106" s="41">
        <v>81</v>
      </c>
      <c r="O106" s="140">
        <v>0.022225694444444447</v>
      </c>
      <c r="P106" s="106">
        <f t="shared" si="7"/>
        <v>0.004675925925925927</v>
      </c>
      <c r="Q106" s="178">
        <f t="shared" si="5"/>
        <v>285.24643197256484</v>
      </c>
      <c r="R106" s="50"/>
      <c r="S106" s="194"/>
      <c r="U106" s="186"/>
    </row>
    <row r="107" spans="1:21" ht="13.5" customHeight="1">
      <c r="A107" s="41">
        <v>84</v>
      </c>
      <c r="B107" s="41">
        <v>88</v>
      </c>
      <c r="C107" s="64" t="s">
        <v>86</v>
      </c>
      <c r="D107" s="45">
        <v>3481499</v>
      </c>
      <c r="E107" s="72" t="s">
        <v>225</v>
      </c>
      <c r="F107" s="84" t="s">
        <v>309</v>
      </c>
      <c r="G107" s="84" t="s">
        <v>310</v>
      </c>
      <c r="H107" s="72">
        <v>1989</v>
      </c>
      <c r="I107" s="45">
        <v>1</v>
      </c>
      <c r="J107" s="72" t="s">
        <v>10</v>
      </c>
      <c r="K107" s="74" t="s">
        <v>442</v>
      </c>
      <c r="L107" s="73" t="s">
        <v>226</v>
      </c>
      <c r="M107" s="43">
        <f t="shared" si="6"/>
        <v>0.013194444444444505</v>
      </c>
      <c r="N107" s="41">
        <v>84</v>
      </c>
      <c r="O107" s="141">
        <v>0.02752662037037037</v>
      </c>
      <c r="P107" s="106">
        <f t="shared" si="7"/>
        <v>0.009976851851851851</v>
      </c>
      <c r="Q107" s="178">
        <f t="shared" si="5"/>
        <v>526.8872682186901</v>
      </c>
      <c r="R107" s="18"/>
      <c r="S107" s="192"/>
      <c r="T107" s="184"/>
      <c r="U107" s="184">
        <v>0.0211805555555555</v>
      </c>
    </row>
    <row r="108" spans="1:21" ht="13.5" customHeight="1">
      <c r="A108" s="206" t="s">
        <v>28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7"/>
      <c r="N108" s="207"/>
      <c r="O108" s="207"/>
      <c r="P108" s="207"/>
      <c r="Q108" s="46"/>
      <c r="R108" s="18"/>
      <c r="S108" s="192"/>
      <c r="T108" s="184"/>
      <c r="U108" s="184">
        <v>0.0465277777777778</v>
      </c>
    </row>
    <row r="109" spans="1:18" ht="15" customHeight="1">
      <c r="A109" s="41">
        <v>1</v>
      </c>
      <c r="B109" s="41">
        <v>58</v>
      </c>
      <c r="C109" s="64" t="s">
        <v>86</v>
      </c>
      <c r="D109" s="2">
        <v>3481577</v>
      </c>
      <c r="E109" s="3" t="s">
        <v>182</v>
      </c>
      <c r="F109" s="82" t="s">
        <v>375</v>
      </c>
      <c r="G109" s="83" t="s">
        <v>344</v>
      </c>
      <c r="H109" s="2">
        <v>1993</v>
      </c>
      <c r="I109" s="2">
        <v>1</v>
      </c>
      <c r="J109" s="3" t="s">
        <v>47</v>
      </c>
      <c r="K109" s="115"/>
      <c r="L109" s="115" t="s">
        <v>76</v>
      </c>
      <c r="M109" s="60"/>
      <c r="N109" s="47"/>
      <c r="O109" s="109"/>
      <c r="P109" s="116" t="s">
        <v>1</v>
      </c>
      <c r="Q109" s="242"/>
      <c r="R109" s="53"/>
    </row>
    <row r="110" spans="1:24" s="17" customFormat="1" ht="15" customHeight="1">
      <c r="A110" s="208" t="s">
        <v>29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9"/>
      <c r="N110" s="209"/>
      <c r="O110" s="209"/>
      <c r="P110" s="209"/>
      <c r="Q110" s="50"/>
      <c r="R110" s="9"/>
      <c r="S110" s="89"/>
      <c r="T110" s="183"/>
      <c r="U110" s="183"/>
      <c r="V110" s="181"/>
      <c r="W110" s="89"/>
      <c r="X110" s="89"/>
    </row>
    <row r="111" spans="1:19" ht="14.25" customHeight="1">
      <c r="A111" s="41">
        <v>1</v>
      </c>
      <c r="B111" s="41">
        <v>61</v>
      </c>
      <c r="C111" s="64" t="s">
        <v>86</v>
      </c>
      <c r="D111" s="65">
        <v>3481335</v>
      </c>
      <c r="E111" s="66" t="s">
        <v>186</v>
      </c>
      <c r="F111" s="82" t="s">
        <v>376</v>
      </c>
      <c r="G111" s="83" t="s">
        <v>377</v>
      </c>
      <c r="H111" s="44">
        <v>1992</v>
      </c>
      <c r="I111" s="44">
        <v>1</v>
      </c>
      <c r="J111" s="68" t="s">
        <v>187</v>
      </c>
      <c r="K111" s="68"/>
      <c r="L111" s="67" t="s">
        <v>188</v>
      </c>
      <c r="M111" s="60"/>
      <c r="N111" s="47"/>
      <c r="O111" s="109"/>
      <c r="P111" s="116" t="s">
        <v>1</v>
      </c>
      <c r="Q111" s="188"/>
      <c r="R111" s="17"/>
      <c r="S111" s="89"/>
    </row>
    <row r="112" spans="1:21" ht="15" customHeight="1">
      <c r="A112" s="41">
        <v>2</v>
      </c>
      <c r="B112" s="41">
        <v>134</v>
      </c>
      <c r="C112" s="77">
        <v>94.42</v>
      </c>
      <c r="D112" s="65">
        <v>3480348</v>
      </c>
      <c r="E112" s="66" t="s">
        <v>280</v>
      </c>
      <c r="F112" s="84" t="s">
        <v>364</v>
      </c>
      <c r="G112" s="84" t="s">
        <v>365</v>
      </c>
      <c r="H112" s="44">
        <v>1987</v>
      </c>
      <c r="I112" s="44" t="s">
        <v>8</v>
      </c>
      <c r="J112" s="66" t="s">
        <v>281</v>
      </c>
      <c r="K112" s="66"/>
      <c r="L112" s="67"/>
      <c r="M112" s="60"/>
      <c r="N112" s="47"/>
      <c r="O112" s="109"/>
      <c r="P112" s="116" t="s">
        <v>1</v>
      </c>
      <c r="Q112" s="188"/>
      <c r="R112" s="169"/>
      <c r="S112" s="169"/>
      <c r="T112" s="181"/>
      <c r="U112" s="181"/>
    </row>
    <row r="113" spans="1:21" ht="24" customHeight="1">
      <c r="A113" s="210" t="s">
        <v>39</v>
      </c>
      <c r="B113" s="210"/>
      <c r="C113" s="210"/>
      <c r="D113" s="210"/>
      <c r="E113" s="210"/>
      <c r="F113" s="57"/>
      <c r="G113" s="57"/>
      <c r="H113" s="49"/>
      <c r="I113" s="49"/>
      <c r="J113" s="50"/>
      <c r="K113" s="50"/>
      <c r="L113" s="50"/>
      <c r="M113" s="49"/>
      <c r="N113" s="49"/>
      <c r="O113" s="107"/>
      <c r="P113" s="108"/>
      <c r="Q113" s="53"/>
      <c r="R113" s="170"/>
      <c r="S113" s="170"/>
      <c r="T113" s="181"/>
      <c r="U113" s="181"/>
    </row>
    <row r="114" spans="1:21" ht="16.5" customHeight="1">
      <c r="A114" s="54"/>
      <c r="B114" s="55"/>
      <c r="C114" s="55"/>
      <c r="D114" s="80"/>
      <c r="E114" s="55"/>
      <c r="F114" s="55"/>
      <c r="G114" s="55"/>
      <c r="H114" s="47"/>
      <c r="I114" s="47"/>
      <c r="J114" s="56"/>
      <c r="K114" s="56"/>
      <c r="L114" s="56"/>
      <c r="M114" s="47"/>
      <c r="N114" s="47"/>
      <c r="O114" s="109"/>
      <c r="P114" s="110"/>
      <c r="Q114" s="243"/>
      <c r="R114" s="171"/>
      <c r="S114" s="191"/>
      <c r="T114" s="181"/>
      <c r="U114" s="181"/>
    </row>
    <row r="115" spans="1:21" ht="10.5" customHeight="1">
      <c r="A115" s="49"/>
      <c r="B115" s="49"/>
      <c r="C115" s="49"/>
      <c r="D115" s="48"/>
      <c r="E115" s="50"/>
      <c r="F115" s="50"/>
      <c r="G115" s="50"/>
      <c r="H115" s="49"/>
      <c r="I115" s="49"/>
      <c r="J115" s="50"/>
      <c r="K115" s="50"/>
      <c r="L115" s="50"/>
      <c r="M115" s="51"/>
      <c r="N115" s="49"/>
      <c r="O115" s="104"/>
      <c r="P115" s="104"/>
      <c r="Q115" s="17"/>
      <c r="T115" s="181"/>
      <c r="U115" s="181"/>
    </row>
    <row r="116" spans="1:24" s="53" customFormat="1" ht="12.75">
      <c r="A116" s="211" t="s">
        <v>32</v>
      </c>
      <c r="B116" s="211"/>
      <c r="C116" s="211"/>
      <c r="D116" s="211"/>
      <c r="E116" s="212" t="s">
        <v>33</v>
      </c>
      <c r="F116" s="88"/>
      <c r="G116" s="88"/>
      <c r="H116" s="211" t="s">
        <v>34</v>
      </c>
      <c r="I116" s="211"/>
      <c r="J116" s="211"/>
      <c r="K116" s="187"/>
      <c r="L116" s="214" t="s">
        <v>37</v>
      </c>
      <c r="M116" s="215"/>
      <c r="N116" s="215"/>
      <c r="O116" s="215"/>
      <c r="P116" s="215"/>
      <c r="Q116" s="216"/>
      <c r="R116" s="94"/>
      <c r="S116" s="94"/>
      <c r="T116" s="181"/>
      <c r="U116" s="181"/>
      <c r="V116" s="181"/>
      <c r="W116" s="89"/>
      <c r="X116" s="94"/>
    </row>
    <row r="117" spans="1:24" s="53" customFormat="1" ht="27.75" customHeight="1">
      <c r="A117" s="211"/>
      <c r="B117" s="211"/>
      <c r="C117" s="211"/>
      <c r="D117" s="211"/>
      <c r="E117" s="213"/>
      <c r="F117" s="88"/>
      <c r="G117" s="88"/>
      <c r="H117" s="211" t="s">
        <v>35</v>
      </c>
      <c r="I117" s="211"/>
      <c r="J117" s="88" t="s">
        <v>36</v>
      </c>
      <c r="K117" s="88"/>
      <c r="L117" s="90" t="s">
        <v>38</v>
      </c>
      <c r="M117" s="223" t="s">
        <v>29</v>
      </c>
      <c r="N117" s="223"/>
      <c r="O117" s="111" t="s">
        <v>415</v>
      </c>
      <c r="P117" s="224" t="s">
        <v>39</v>
      </c>
      <c r="Q117" s="225"/>
      <c r="R117" s="94"/>
      <c r="S117" s="94"/>
      <c r="T117" s="181"/>
      <c r="U117" s="181"/>
      <c r="V117" s="181"/>
      <c r="W117" s="89"/>
      <c r="X117" s="94"/>
    </row>
    <row r="118" spans="1:24" s="53" customFormat="1" ht="29.25" customHeight="1">
      <c r="A118" s="211" t="s">
        <v>417</v>
      </c>
      <c r="B118" s="211"/>
      <c r="C118" s="211"/>
      <c r="D118" s="211"/>
      <c r="E118" s="88" t="s">
        <v>418</v>
      </c>
      <c r="F118" s="91"/>
      <c r="G118" s="91"/>
      <c r="H118" s="226" t="s">
        <v>419</v>
      </c>
      <c r="I118" s="227"/>
      <c r="J118" s="52" t="s">
        <v>419</v>
      </c>
      <c r="K118" s="52"/>
      <c r="L118" s="92">
        <v>84</v>
      </c>
      <c r="M118" s="228">
        <v>2</v>
      </c>
      <c r="N118" s="228"/>
      <c r="O118" s="92">
        <v>1</v>
      </c>
      <c r="P118" s="229">
        <v>0</v>
      </c>
      <c r="Q118" s="230"/>
      <c r="R118" s="94"/>
      <c r="S118" s="94"/>
      <c r="T118" s="181"/>
      <c r="U118" s="181"/>
      <c r="V118" s="181"/>
      <c r="W118" s="89"/>
      <c r="X118" s="94"/>
    </row>
    <row r="119" spans="1:24" s="53" customFormat="1" ht="18" customHeight="1">
      <c r="A119" s="1"/>
      <c r="B119" s="1"/>
      <c r="C119" s="9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03"/>
      <c r="P119" s="102"/>
      <c r="Q119" s="1"/>
      <c r="R119" s="94"/>
      <c r="S119" s="94"/>
      <c r="T119" s="181"/>
      <c r="U119" s="181"/>
      <c r="V119" s="181"/>
      <c r="W119" s="89"/>
      <c r="X119" s="94"/>
    </row>
    <row r="120" spans="2:17" ht="12.75">
      <c r="B120" s="217" t="s">
        <v>30</v>
      </c>
      <c r="C120" s="218"/>
      <c r="D120" s="218"/>
      <c r="E120" s="218"/>
      <c r="F120" s="218"/>
      <c r="G120" s="218"/>
      <c r="H120" s="218"/>
      <c r="I120" s="219"/>
      <c r="J120" s="53"/>
      <c r="K120" s="53"/>
      <c r="L120" s="217" t="s">
        <v>31</v>
      </c>
      <c r="M120" s="218"/>
      <c r="N120" s="218"/>
      <c r="O120" s="219"/>
      <c r="P120" s="112"/>
      <c r="Q120" s="94"/>
    </row>
    <row r="121" spans="2:17" ht="21.75" customHeight="1">
      <c r="B121" s="27"/>
      <c r="C121" s="18"/>
      <c r="D121" s="18"/>
      <c r="E121" s="18"/>
      <c r="F121" s="31"/>
      <c r="G121" s="18"/>
      <c r="H121" s="95"/>
      <c r="I121" s="96"/>
      <c r="J121" s="17"/>
      <c r="K121" s="17"/>
      <c r="L121" s="27"/>
      <c r="M121" s="17"/>
      <c r="N121" s="97"/>
      <c r="O121" s="113"/>
      <c r="P121" s="112"/>
      <c r="Q121" s="94"/>
    </row>
    <row r="122" spans="2:17" ht="24.75" customHeight="1">
      <c r="B122" s="27"/>
      <c r="C122" s="18"/>
      <c r="D122" s="18"/>
      <c r="E122" s="18"/>
      <c r="F122" s="31"/>
      <c r="G122" s="18"/>
      <c r="H122" s="95"/>
      <c r="I122" s="96"/>
      <c r="J122" s="17"/>
      <c r="K122" s="17"/>
      <c r="L122" s="27"/>
      <c r="M122" s="18"/>
      <c r="N122" s="97"/>
      <c r="O122" s="113"/>
      <c r="P122" s="112"/>
      <c r="Q122" s="94"/>
    </row>
    <row r="123" spans="2:17" ht="12.75">
      <c r="B123" s="220" t="s">
        <v>439</v>
      </c>
      <c r="C123" s="221"/>
      <c r="D123" s="221"/>
      <c r="E123" s="221"/>
      <c r="F123" s="221"/>
      <c r="G123" s="221"/>
      <c r="H123" s="221"/>
      <c r="I123" s="222"/>
      <c r="J123" s="53"/>
      <c r="K123" s="53"/>
      <c r="L123" s="220" t="s">
        <v>440</v>
      </c>
      <c r="M123" s="221"/>
      <c r="N123" s="221"/>
      <c r="O123" s="222"/>
      <c r="P123" s="114"/>
      <c r="Q123" s="94"/>
    </row>
  </sheetData>
  <sheetProtection/>
  <mergeCells count="73">
    <mergeCell ref="H90:H91"/>
    <mergeCell ref="I90:I91"/>
    <mergeCell ref="J90:J91"/>
    <mergeCell ref="L90:L91"/>
    <mergeCell ref="M90:N90"/>
    <mergeCell ref="O90:O91"/>
    <mergeCell ref="O44:O45"/>
    <mergeCell ref="P44:P45"/>
    <mergeCell ref="Q44:Q45"/>
    <mergeCell ref="A90:A91"/>
    <mergeCell ref="B90:B91"/>
    <mergeCell ref="C90:C91"/>
    <mergeCell ref="D90:D91"/>
    <mergeCell ref="E90:E91"/>
    <mergeCell ref="F90:F91"/>
    <mergeCell ref="G90:G91"/>
    <mergeCell ref="G44:G45"/>
    <mergeCell ref="H44:H45"/>
    <mergeCell ref="I44:I45"/>
    <mergeCell ref="J44:J45"/>
    <mergeCell ref="L44:L45"/>
    <mergeCell ref="M44:N44"/>
    <mergeCell ref="A44:A45"/>
    <mergeCell ref="B44:B45"/>
    <mergeCell ref="C44:C45"/>
    <mergeCell ref="D44:D45"/>
    <mergeCell ref="E44:E45"/>
    <mergeCell ref="F44:F45"/>
    <mergeCell ref="A10:J10"/>
    <mergeCell ref="H1:M1"/>
    <mergeCell ref="H4:M4"/>
    <mergeCell ref="H5:M5"/>
    <mergeCell ref="H6:L6"/>
    <mergeCell ref="H7:L7"/>
    <mergeCell ref="H8:L8"/>
    <mergeCell ref="I9:J9"/>
    <mergeCell ref="L9:O9"/>
    <mergeCell ref="L10:Q10"/>
    <mergeCell ref="B120:I120"/>
    <mergeCell ref="L120:O120"/>
    <mergeCell ref="B123:I123"/>
    <mergeCell ref="L123:O123"/>
    <mergeCell ref="M117:N117"/>
    <mergeCell ref="P117:Q117"/>
    <mergeCell ref="A118:D118"/>
    <mergeCell ref="H118:I118"/>
    <mergeCell ref="M118:N118"/>
    <mergeCell ref="P118:Q118"/>
    <mergeCell ref="A108:P108"/>
    <mergeCell ref="A110:P110"/>
    <mergeCell ref="A113:E113"/>
    <mergeCell ref="A116:D117"/>
    <mergeCell ref="E116:E117"/>
    <mergeCell ref="H116:J116"/>
    <mergeCell ref="L116:Q116"/>
    <mergeCell ref="H117:I117"/>
    <mergeCell ref="Q18:Q19"/>
    <mergeCell ref="I18:I19"/>
    <mergeCell ref="J18:J19"/>
    <mergeCell ref="L18:L19"/>
    <mergeCell ref="M18:N18"/>
    <mergeCell ref="O18:O19"/>
    <mergeCell ref="P18:P19"/>
    <mergeCell ref="P90:P91"/>
    <mergeCell ref="Q90:Q91"/>
    <mergeCell ref="G18:G19"/>
    <mergeCell ref="H18:H19"/>
    <mergeCell ref="A18:A19"/>
    <mergeCell ref="B18:B19"/>
    <mergeCell ref="C18:C19"/>
    <mergeCell ref="D18:D19"/>
    <mergeCell ref="E18:E19"/>
    <mergeCell ref="F18:F19"/>
  </mergeCells>
  <hyperlinks>
    <hyperlink ref="F69" r:id="rId1" display="http://www.fis-ski.com/uk/604/613.html?sector=CC&amp;listid=300076&amp;competitorid=151399&amp;type=fispoints"/>
    <hyperlink ref="F20" r:id="rId2" display="http://www.fis-ski.com/uk/604/613.html?sector=CC&amp;listid=300076&amp;competitorid=139346&amp;type=fispoints"/>
    <hyperlink ref="F101" r:id="rId3" display="http://www.fis-ski.com/uk/604/613.html?sector=CC&amp;listid=300076&amp;competitorid=158340&amp;type=fispoints"/>
    <hyperlink ref="F59" r:id="rId4" display="http://www.fis-ski.com/uk/604/613.html?sector=CC&amp;listid=300076&amp;competitorid=139310&amp;type=fispoints"/>
  </hyperlinks>
  <printOptions/>
  <pageMargins left="0.1968503937007874" right="0.1968503937007874" top="0.1968503937007874" bottom="0.1968503937007874" header="0.15748031496062992" footer="0.15748031496062992"/>
  <pageSetup fitToHeight="999" horizontalDpi="600" verticalDpi="600" orientation="landscape" paperSize="9" scale="9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4"/>
  <sheetViews>
    <sheetView zoomScale="85" zoomScaleNormal="85" zoomScaleSheetLayoutView="70" zoomScalePageLayoutView="0" workbookViewId="0" topLeftCell="A90">
      <selection activeCell="L93" sqref="L93"/>
    </sheetView>
  </sheetViews>
  <sheetFormatPr defaultColWidth="9.00390625" defaultRowHeight="12.75"/>
  <cols>
    <col min="1" max="1" width="5.375" style="1" customWidth="1"/>
    <col min="2" max="2" width="5.25390625" style="1" customWidth="1"/>
    <col min="3" max="3" width="8.125" style="1" hidden="1" customWidth="1"/>
    <col min="4" max="4" width="9.00390625" style="19" customWidth="1"/>
    <col min="5" max="5" width="21.875" style="1" customWidth="1"/>
    <col min="6" max="6" width="14.875" style="1" hidden="1" customWidth="1"/>
    <col min="7" max="7" width="12.125" style="1" hidden="1" customWidth="1"/>
    <col min="8" max="8" width="5.75390625" style="4" customWidth="1"/>
    <col min="9" max="9" width="7.125" style="1" customWidth="1"/>
    <col min="10" max="10" width="32.625" style="1" customWidth="1"/>
    <col min="11" max="11" width="25.125" style="1" customWidth="1"/>
    <col min="12" max="12" width="8.25390625" style="38" customWidth="1"/>
    <col min="13" max="13" width="5.75390625" style="4" customWidth="1"/>
    <col min="14" max="14" width="12.00390625" style="103" customWidth="1"/>
    <col min="15" max="15" width="11.875" style="103" customWidth="1"/>
    <col min="16" max="16" width="10.625" style="1" customWidth="1"/>
    <col min="17" max="18" width="9.125" style="21" hidden="1" customWidth="1"/>
    <col min="19" max="31" width="9.125" style="94" customWidth="1"/>
    <col min="32" max="16384" width="9.125" style="1" customWidth="1"/>
  </cols>
  <sheetData>
    <row r="1" spans="2:16" ht="14.25" customHeight="1">
      <c r="B1" s="5"/>
      <c r="C1" s="5"/>
      <c r="D1" s="11"/>
      <c r="H1" s="234" t="s">
        <v>5</v>
      </c>
      <c r="I1" s="234"/>
      <c r="J1" s="234"/>
      <c r="K1" s="234"/>
      <c r="L1" s="234"/>
      <c r="M1" s="234"/>
      <c r="N1" s="98"/>
      <c r="O1" s="99"/>
      <c r="P1" s="8"/>
    </row>
    <row r="2" spans="2:31" s="7" customFormat="1" ht="18" customHeight="1">
      <c r="B2" s="5"/>
      <c r="C2" s="5"/>
      <c r="D2" s="11"/>
      <c r="H2" s="234" t="s">
        <v>41</v>
      </c>
      <c r="I2" s="234"/>
      <c r="J2" s="234"/>
      <c r="K2" s="234"/>
      <c r="L2" s="234"/>
      <c r="M2" s="234"/>
      <c r="N2" s="98"/>
      <c r="O2" s="100"/>
      <c r="P2" s="10"/>
      <c r="Q2" s="22"/>
      <c r="R2" s="2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2:31" s="7" customFormat="1" ht="15.75" customHeight="1">
      <c r="B3" s="5"/>
      <c r="C3" s="5"/>
      <c r="D3" s="11"/>
      <c r="E3" s="11"/>
      <c r="F3" s="11"/>
      <c r="G3" s="11"/>
      <c r="H3" s="6"/>
      <c r="I3" s="6"/>
      <c r="J3" s="6"/>
      <c r="K3" s="6"/>
      <c r="L3" s="20"/>
      <c r="M3" s="6"/>
      <c r="N3" s="98"/>
      <c r="O3" s="100"/>
      <c r="P3" s="10"/>
      <c r="Q3" s="22"/>
      <c r="R3" s="22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2:16" ht="88.5" customHeight="1">
      <c r="B4" s="12"/>
      <c r="C4" s="12"/>
      <c r="D4" s="14"/>
      <c r="H4" s="235" t="s">
        <v>434</v>
      </c>
      <c r="I4" s="235"/>
      <c r="J4" s="235"/>
      <c r="K4" s="235"/>
      <c r="L4" s="235"/>
      <c r="M4" s="235"/>
      <c r="N4" s="101"/>
      <c r="O4" s="99"/>
      <c r="P4" s="8"/>
    </row>
    <row r="5" spans="2:16" ht="15.75" customHeight="1">
      <c r="B5" s="12"/>
      <c r="C5" s="12"/>
      <c r="D5" s="14"/>
      <c r="E5" s="14"/>
      <c r="F5" s="14"/>
      <c r="G5" s="14"/>
      <c r="H5" s="236" t="s">
        <v>433</v>
      </c>
      <c r="I5" s="236"/>
      <c r="J5" s="236"/>
      <c r="K5" s="236"/>
      <c r="L5" s="236"/>
      <c r="M5" s="236"/>
      <c r="N5" s="4"/>
      <c r="O5" s="8"/>
      <c r="P5" s="15" t="s">
        <v>431</v>
      </c>
    </row>
    <row r="6" spans="2:16" ht="17.25" customHeight="1">
      <c r="B6" s="12"/>
      <c r="C6" s="12"/>
      <c r="D6" s="14"/>
      <c r="E6" s="14"/>
      <c r="F6" s="14"/>
      <c r="G6" s="14"/>
      <c r="H6" s="237" t="s">
        <v>16</v>
      </c>
      <c r="I6" s="237"/>
      <c r="J6" s="237"/>
      <c r="K6" s="237"/>
      <c r="L6" s="237"/>
      <c r="M6" s="237"/>
      <c r="N6" s="4"/>
      <c r="O6" s="1"/>
      <c r="P6" s="16" t="s">
        <v>42</v>
      </c>
    </row>
    <row r="7" spans="2:16" ht="14.25" customHeight="1">
      <c r="B7" s="12"/>
      <c r="C7" s="12"/>
      <c r="D7" s="14"/>
      <c r="E7" s="14"/>
      <c r="F7" s="14"/>
      <c r="G7" s="14"/>
      <c r="H7" s="237" t="s">
        <v>0</v>
      </c>
      <c r="I7" s="237"/>
      <c r="J7" s="237"/>
      <c r="K7" s="237"/>
      <c r="L7" s="237"/>
      <c r="M7" s="237"/>
      <c r="N7" s="4"/>
      <c r="O7" s="8"/>
      <c r="P7" s="16" t="s">
        <v>432</v>
      </c>
    </row>
    <row r="8" spans="2:16" ht="15" customHeight="1">
      <c r="B8" s="12"/>
      <c r="C8" s="12"/>
      <c r="D8" s="14"/>
      <c r="E8" s="14"/>
      <c r="F8" s="14"/>
      <c r="G8" s="14"/>
      <c r="H8" s="221" t="s">
        <v>13</v>
      </c>
      <c r="I8" s="221"/>
      <c r="J8" s="221"/>
      <c r="K8" s="241"/>
      <c r="L8" s="241"/>
      <c r="M8" s="241"/>
      <c r="O8" s="99"/>
      <c r="P8" s="8"/>
    </row>
    <row r="9" spans="1:17" ht="12" customHeight="1">
      <c r="A9" s="231" t="s">
        <v>19</v>
      </c>
      <c r="B9" s="232"/>
      <c r="C9" s="232"/>
      <c r="D9" s="232"/>
      <c r="E9" s="232"/>
      <c r="F9" s="232"/>
      <c r="G9" s="232"/>
      <c r="H9" s="232"/>
      <c r="I9" s="232"/>
      <c r="J9" s="233"/>
      <c r="K9" s="231" t="s">
        <v>26</v>
      </c>
      <c r="L9" s="232"/>
      <c r="M9" s="232"/>
      <c r="N9" s="232"/>
      <c r="O9" s="232"/>
      <c r="P9" s="233"/>
      <c r="Q9" s="17"/>
    </row>
    <row r="10" spans="1:16" ht="12" customHeight="1">
      <c r="A10" s="27" t="s">
        <v>20</v>
      </c>
      <c r="B10" s="17"/>
      <c r="C10" s="18"/>
      <c r="D10" s="17"/>
      <c r="E10" s="17"/>
      <c r="F10" s="125"/>
      <c r="G10" s="125"/>
      <c r="H10" s="125" t="s">
        <v>423</v>
      </c>
      <c r="J10" s="125" t="s">
        <v>424</v>
      </c>
      <c r="K10" s="24" t="s">
        <v>22</v>
      </c>
      <c r="L10" s="25"/>
      <c r="M10" s="25"/>
      <c r="N10" s="126"/>
      <c r="O10" s="127" t="s">
        <v>430</v>
      </c>
      <c r="P10" s="26" t="s">
        <v>24</v>
      </c>
    </row>
    <row r="11" spans="1:16" ht="12" customHeight="1">
      <c r="A11" s="27" t="s">
        <v>425</v>
      </c>
      <c r="B11" s="17"/>
      <c r="C11" s="18"/>
      <c r="D11" s="17"/>
      <c r="E11" s="17"/>
      <c r="F11" s="125"/>
      <c r="G11" s="125"/>
      <c r="H11" s="128" t="s">
        <v>43</v>
      </c>
      <c r="J11" s="17" t="s">
        <v>10</v>
      </c>
      <c r="K11" s="27" t="s">
        <v>426</v>
      </c>
      <c r="L11" s="17"/>
      <c r="M11" s="17"/>
      <c r="N11" s="97"/>
      <c r="O11" s="125">
        <v>21</v>
      </c>
      <c r="P11" s="28" t="s">
        <v>25</v>
      </c>
    </row>
    <row r="12" spans="1:16" ht="12" customHeight="1">
      <c r="A12" s="27" t="s">
        <v>21</v>
      </c>
      <c r="B12" s="17"/>
      <c r="C12" s="18"/>
      <c r="D12" s="17"/>
      <c r="E12" s="17"/>
      <c r="F12" s="125"/>
      <c r="G12" s="125"/>
      <c r="H12" s="125" t="s">
        <v>17</v>
      </c>
      <c r="J12" s="125" t="s">
        <v>427</v>
      </c>
      <c r="K12" s="27" t="s">
        <v>428</v>
      </c>
      <c r="L12" s="17"/>
      <c r="M12" s="17"/>
      <c r="N12" s="97"/>
      <c r="O12" s="125">
        <v>18</v>
      </c>
      <c r="P12" s="28" t="s">
        <v>25</v>
      </c>
    </row>
    <row r="13" spans="1:16" ht="12" customHeight="1">
      <c r="A13" s="27"/>
      <c r="B13" s="17"/>
      <c r="C13" s="18"/>
      <c r="D13" s="17"/>
      <c r="E13" s="17"/>
      <c r="F13" s="125"/>
      <c r="G13" s="18"/>
      <c r="H13" s="17"/>
      <c r="I13" s="17"/>
      <c r="J13" s="17"/>
      <c r="K13" s="27" t="s">
        <v>429</v>
      </c>
      <c r="L13" s="17"/>
      <c r="M13" s="17"/>
      <c r="N13" s="97"/>
      <c r="O13" s="125">
        <v>100</v>
      </c>
      <c r="P13" s="28" t="s">
        <v>25</v>
      </c>
    </row>
    <row r="14" spans="1:18" ht="12" customHeight="1">
      <c r="A14" s="30"/>
      <c r="B14" s="17"/>
      <c r="C14" s="18"/>
      <c r="D14" s="17"/>
      <c r="E14" s="17"/>
      <c r="F14" s="125"/>
      <c r="G14" s="125"/>
      <c r="H14" s="17"/>
      <c r="I14" s="125"/>
      <c r="J14" s="17"/>
      <c r="K14" s="30" t="s">
        <v>40</v>
      </c>
      <c r="L14" s="17"/>
      <c r="M14" s="125"/>
      <c r="N14" s="97"/>
      <c r="O14" s="125">
        <v>2500</v>
      </c>
      <c r="P14" s="29" t="s">
        <v>25</v>
      </c>
      <c r="R14" s="21" t="s">
        <v>1</v>
      </c>
    </row>
    <row r="15" spans="1:16" ht="12" customHeight="1">
      <c r="A15" s="32"/>
      <c r="B15" s="33"/>
      <c r="C15" s="34"/>
      <c r="D15" s="33"/>
      <c r="E15" s="33"/>
      <c r="F15" s="129"/>
      <c r="G15" s="33"/>
      <c r="H15" s="33"/>
      <c r="I15" s="33"/>
      <c r="J15" s="33"/>
      <c r="K15" s="36" t="s">
        <v>23</v>
      </c>
      <c r="L15" s="33"/>
      <c r="M15" s="33"/>
      <c r="N15" s="130"/>
      <c r="O15" s="129">
        <v>4</v>
      </c>
      <c r="P15" s="35"/>
    </row>
    <row r="16" spans="2:16" ht="12" customHeight="1">
      <c r="B16" s="4"/>
      <c r="C16" s="4"/>
      <c r="E16" s="4"/>
      <c r="F16" s="4"/>
      <c r="G16" s="4"/>
      <c r="I16" s="4"/>
      <c r="J16" s="4"/>
      <c r="K16" s="131"/>
      <c r="L16" s="37"/>
      <c r="M16" s="34"/>
      <c r="N16" s="105"/>
      <c r="O16" s="105"/>
      <c r="P16" s="35"/>
    </row>
    <row r="17" spans="1:16" ht="12" customHeight="1">
      <c r="A17" s="199" t="s">
        <v>11</v>
      </c>
      <c r="B17" s="200" t="s">
        <v>15</v>
      </c>
      <c r="C17" s="201"/>
      <c r="D17" s="203" t="s">
        <v>83</v>
      </c>
      <c r="E17" s="199" t="s">
        <v>7</v>
      </c>
      <c r="F17" s="199"/>
      <c r="G17" s="199"/>
      <c r="H17" s="200" t="s">
        <v>3</v>
      </c>
      <c r="I17" s="200" t="s">
        <v>14</v>
      </c>
      <c r="J17" s="199" t="s">
        <v>4</v>
      </c>
      <c r="K17" s="199" t="s">
        <v>6</v>
      </c>
      <c r="L17" s="204" t="s">
        <v>2</v>
      </c>
      <c r="M17" s="204"/>
      <c r="N17" s="205" t="s">
        <v>12</v>
      </c>
      <c r="O17" s="196" t="s">
        <v>27</v>
      </c>
      <c r="P17" s="203" t="s">
        <v>81</v>
      </c>
    </row>
    <row r="18" spans="1:18" ht="17.25" customHeight="1">
      <c r="A18" s="199"/>
      <c r="B18" s="200"/>
      <c r="C18" s="202"/>
      <c r="D18" s="203"/>
      <c r="E18" s="199"/>
      <c r="F18" s="199"/>
      <c r="G18" s="199"/>
      <c r="H18" s="200"/>
      <c r="I18" s="200"/>
      <c r="J18" s="199"/>
      <c r="K18" s="199"/>
      <c r="L18" s="40" t="s">
        <v>12</v>
      </c>
      <c r="M18" s="23" t="s">
        <v>11</v>
      </c>
      <c r="N18" s="205"/>
      <c r="O18" s="196"/>
      <c r="P18" s="203"/>
      <c r="R18" s="21" t="s">
        <v>18</v>
      </c>
    </row>
    <row r="19" spans="1:18" ht="13.5" customHeight="1">
      <c r="A19" s="41">
        <v>1</v>
      </c>
      <c r="B19" s="41">
        <v>72</v>
      </c>
      <c r="C19" s="64" t="s">
        <v>86</v>
      </c>
      <c r="D19" s="71">
        <v>3660045</v>
      </c>
      <c r="E19" s="62" t="s">
        <v>203</v>
      </c>
      <c r="F19" s="85" t="s">
        <v>409</v>
      </c>
      <c r="G19" s="3" t="s">
        <v>410</v>
      </c>
      <c r="H19" s="62">
        <v>1990</v>
      </c>
      <c r="I19" s="2" t="s">
        <v>8</v>
      </c>
      <c r="J19" s="62" t="s">
        <v>85</v>
      </c>
      <c r="K19" s="63"/>
      <c r="L19" s="43">
        <f aca="true" t="shared" si="0" ref="L19:L40">Q19-R19</f>
        <v>0.008530092592592589</v>
      </c>
      <c r="M19" s="41">
        <v>2</v>
      </c>
      <c r="N19" s="139">
        <v>0.01754976851851852</v>
      </c>
      <c r="O19" s="106">
        <f aca="true" t="shared" si="1" ref="O19:O40">N19-$N$19</f>
        <v>0</v>
      </c>
      <c r="P19" s="45" t="s">
        <v>1</v>
      </c>
      <c r="Q19" s="87">
        <v>0.03353009259259259</v>
      </c>
      <c r="R19" s="87">
        <v>0.025</v>
      </c>
    </row>
    <row r="20" spans="1:18" ht="13.5" customHeight="1">
      <c r="A20" s="41">
        <v>2</v>
      </c>
      <c r="B20" s="41">
        <v>137</v>
      </c>
      <c r="C20" s="64">
        <v>27.34</v>
      </c>
      <c r="D20" s="45">
        <v>3480313</v>
      </c>
      <c r="E20" s="74" t="s">
        <v>284</v>
      </c>
      <c r="F20" s="84" t="s">
        <v>368</v>
      </c>
      <c r="G20" s="84" t="s">
        <v>369</v>
      </c>
      <c r="H20" s="45">
        <v>1983</v>
      </c>
      <c r="I20" s="45" t="s">
        <v>8</v>
      </c>
      <c r="J20" s="74" t="s">
        <v>46</v>
      </c>
      <c r="K20" s="74" t="s">
        <v>91</v>
      </c>
      <c r="L20" s="43">
        <f t="shared" si="0"/>
        <v>0.008576388888888939</v>
      </c>
      <c r="M20" s="41">
        <v>3</v>
      </c>
      <c r="N20" s="140">
        <v>0.01780671296296296</v>
      </c>
      <c r="O20" s="106">
        <f t="shared" si="1"/>
        <v>0.0002569444444444416</v>
      </c>
      <c r="P20" s="45" t="s">
        <v>8</v>
      </c>
      <c r="Q20" s="87">
        <v>0.05614583333333334</v>
      </c>
      <c r="R20" s="87">
        <v>0.0475694444444444</v>
      </c>
    </row>
    <row r="21" spans="1:18" ht="13.5" customHeight="1">
      <c r="A21" s="41">
        <v>3</v>
      </c>
      <c r="B21" s="41">
        <v>131</v>
      </c>
      <c r="C21" s="77">
        <v>158.75</v>
      </c>
      <c r="D21" s="65">
        <v>3480516</v>
      </c>
      <c r="E21" s="66" t="s">
        <v>56</v>
      </c>
      <c r="F21" s="84" t="s">
        <v>360</v>
      </c>
      <c r="G21" s="84" t="s">
        <v>349</v>
      </c>
      <c r="H21" s="44">
        <v>1986</v>
      </c>
      <c r="I21" s="44" t="s">
        <v>8</v>
      </c>
      <c r="J21" s="68" t="s">
        <v>277</v>
      </c>
      <c r="K21" s="67"/>
      <c r="L21" s="43">
        <f t="shared" si="0"/>
        <v>0.008506944444444456</v>
      </c>
      <c r="M21" s="41">
        <v>1</v>
      </c>
      <c r="N21" s="140">
        <v>0.01785300925925926</v>
      </c>
      <c r="O21" s="106">
        <f t="shared" si="1"/>
        <v>0.00030324074074073934</v>
      </c>
      <c r="P21" s="45" t="s">
        <v>8</v>
      </c>
      <c r="Q21" s="87">
        <v>0.05399305555555556</v>
      </c>
      <c r="R21" s="87">
        <v>0.0454861111111111</v>
      </c>
    </row>
    <row r="22" spans="1:18" ht="13.5" customHeight="1">
      <c r="A22" s="41">
        <v>4</v>
      </c>
      <c r="B22" s="41">
        <v>127</v>
      </c>
      <c r="C22" s="77">
        <v>174.64</v>
      </c>
      <c r="D22" s="44">
        <v>1194264</v>
      </c>
      <c r="E22" s="66" t="s">
        <v>60</v>
      </c>
      <c r="F22" s="84" t="s">
        <v>353</v>
      </c>
      <c r="G22" s="84" t="s">
        <v>354</v>
      </c>
      <c r="H22" s="44">
        <v>1975</v>
      </c>
      <c r="I22" s="44" t="s">
        <v>8</v>
      </c>
      <c r="J22" s="68" t="s">
        <v>150</v>
      </c>
      <c r="K22" s="67" t="s">
        <v>274</v>
      </c>
      <c r="L22" s="43">
        <f t="shared" si="0"/>
        <v>0.008703703703703727</v>
      </c>
      <c r="M22" s="41">
        <v>5</v>
      </c>
      <c r="N22" s="140">
        <v>0.017856481481481484</v>
      </c>
      <c r="O22" s="106">
        <f t="shared" si="1"/>
        <v>0.0003067129629629635</v>
      </c>
      <c r="P22" s="45" t="s">
        <v>1</v>
      </c>
      <c r="Q22" s="87">
        <v>0.052800925925925925</v>
      </c>
      <c r="R22" s="87">
        <v>0.0440972222222222</v>
      </c>
    </row>
    <row r="23" spans="1:18" ht="13.5" customHeight="1">
      <c r="A23" s="41">
        <v>5</v>
      </c>
      <c r="B23" s="41">
        <v>135</v>
      </c>
      <c r="C23" s="64">
        <v>84.27</v>
      </c>
      <c r="D23" s="45">
        <v>3480656</v>
      </c>
      <c r="E23" s="74" t="s">
        <v>282</v>
      </c>
      <c r="F23" s="84" t="s">
        <v>366</v>
      </c>
      <c r="G23" s="84" t="s">
        <v>306</v>
      </c>
      <c r="H23" s="45">
        <v>1989</v>
      </c>
      <c r="I23" s="45" t="s">
        <v>8</v>
      </c>
      <c r="J23" s="74" t="s">
        <v>46</v>
      </c>
      <c r="K23" s="74" t="s">
        <v>91</v>
      </c>
      <c r="L23" s="43">
        <f t="shared" si="0"/>
        <v>0.008703703703703707</v>
      </c>
      <c r="M23" s="41">
        <v>5</v>
      </c>
      <c r="N23" s="140">
        <v>0.017903935185185186</v>
      </c>
      <c r="O23" s="106">
        <f t="shared" si="1"/>
        <v>0.0003541666666666658</v>
      </c>
      <c r="P23" s="45" t="s">
        <v>8</v>
      </c>
      <c r="Q23" s="87">
        <v>0.05557870370370371</v>
      </c>
      <c r="R23" s="87">
        <v>0.046875</v>
      </c>
    </row>
    <row r="24" spans="1:18" ht="13.5" customHeight="1">
      <c r="A24" s="41">
        <v>6</v>
      </c>
      <c r="B24" s="41">
        <v>77</v>
      </c>
      <c r="C24" s="64" t="s">
        <v>86</v>
      </c>
      <c r="D24" s="65">
        <v>3481594</v>
      </c>
      <c r="E24" s="66" t="s">
        <v>211</v>
      </c>
      <c r="F24" s="82" t="s">
        <v>388</v>
      </c>
      <c r="G24" s="83" t="s">
        <v>389</v>
      </c>
      <c r="H24" s="44">
        <v>1983</v>
      </c>
      <c r="I24" s="44" t="s">
        <v>8</v>
      </c>
      <c r="J24" s="68" t="s">
        <v>52</v>
      </c>
      <c r="K24" s="67" t="s">
        <v>212</v>
      </c>
      <c r="L24" s="43">
        <f t="shared" si="0"/>
        <v>0.008750000000000015</v>
      </c>
      <c r="M24" s="41">
        <v>7</v>
      </c>
      <c r="N24" s="140">
        <v>0.018016203703703704</v>
      </c>
      <c r="O24" s="106">
        <f t="shared" si="1"/>
        <v>0.0004664351851851843</v>
      </c>
      <c r="P24" s="45" t="s">
        <v>8</v>
      </c>
      <c r="Q24" s="87">
        <v>0.035486111111111114</v>
      </c>
      <c r="R24" s="87">
        <v>0.0267361111111111</v>
      </c>
    </row>
    <row r="25" spans="1:18" ht="13.5" customHeight="1">
      <c r="A25" s="41">
        <v>7</v>
      </c>
      <c r="B25" s="41">
        <v>71</v>
      </c>
      <c r="C25" s="64" t="s">
        <v>86</v>
      </c>
      <c r="D25" s="65">
        <v>3481481</v>
      </c>
      <c r="E25" s="66" t="s">
        <v>202</v>
      </c>
      <c r="F25" s="84" t="s">
        <v>300</v>
      </c>
      <c r="G25" s="84" t="s">
        <v>291</v>
      </c>
      <c r="H25" s="44">
        <v>1990</v>
      </c>
      <c r="I25" s="44" t="s">
        <v>9</v>
      </c>
      <c r="J25" s="68" t="s">
        <v>64</v>
      </c>
      <c r="K25" s="67" t="s">
        <v>51</v>
      </c>
      <c r="L25" s="43">
        <f t="shared" si="0"/>
        <v>0.008692129629629605</v>
      </c>
      <c r="M25" s="41">
        <v>4</v>
      </c>
      <c r="N25" s="140">
        <v>0.018050925925925925</v>
      </c>
      <c r="O25" s="106">
        <f t="shared" si="1"/>
        <v>0.000501157407407405</v>
      </c>
      <c r="P25" s="45" t="s">
        <v>8</v>
      </c>
      <c r="Q25" s="87">
        <v>0.033344907407407406</v>
      </c>
      <c r="R25" s="87">
        <v>0.0246527777777778</v>
      </c>
    </row>
    <row r="26" spans="1:18" ht="13.5" customHeight="1">
      <c r="A26" s="41">
        <v>8</v>
      </c>
      <c r="B26" s="41">
        <v>122</v>
      </c>
      <c r="C26" s="77">
        <v>200.66</v>
      </c>
      <c r="D26" s="65">
        <v>3480918</v>
      </c>
      <c r="E26" s="66" t="s">
        <v>269</v>
      </c>
      <c r="F26" s="84" t="s">
        <v>346</v>
      </c>
      <c r="G26" s="84" t="s">
        <v>347</v>
      </c>
      <c r="H26" s="44">
        <v>1988</v>
      </c>
      <c r="I26" s="44" t="s">
        <v>9</v>
      </c>
      <c r="J26" s="66" t="s">
        <v>121</v>
      </c>
      <c r="K26" s="67"/>
      <c r="L26" s="43">
        <f t="shared" si="0"/>
        <v>0.008773148148148162</v>
      </c>
      <c r="M26" s="41">
        <v>8</v>
      </c>
      <c r="N26" s="140">
        <v>0.01809375</v>
      </c>
      <c r="O26" s="106">
        <f t="shared" si="1"/>
        <v>0.0005439814814814786</v>
      </c>
      <c r="P26" s="45" t="s">
        <v>8</v>
      </c>
      <c r="Q26" s="87">
        <v>0.05113425925925926</v>
      </c>
      <c r="R26" s="87">
        <v>0.0423611111111111</v>
      </c>
    </row>
    <row r="27" spans="1:18" ht="13.5" customHeight="1">
      <c r="A27" s="41">
        <v>9</v>
      </c>
      <c r="B27" s="41">
        <v>133</v>
      </c>
      <c r="C27" s="64">
        <v>126.16</v>
      </c>
      <c r="D27" s="45">
        <v>3480850</v>
      </c>
      <c r="E27" s="74" t="s">
        <v>279</v>
      </c>
      <c r="F27" s="84" t="s">
        <v>363</v>
      </c>
      <c r="G27" s="84" t="s">
        <v>344</v>
      </c>
      <c r="H27" s="45">
        <v>1990</v>
      </c>
      <c r="I27" s="45" t="s">
        <v>9</v>
      </c>
      <c r="J27" s="74" t="s">
        <v>46</v>
      </c>
      <c r="K27" s="74" t="s">
        <v>91</v>
      </c>
      <c r="L27" s="43">
        <f t="shared" si="0"/>
        <v>0.008854166666666718</v>
      </c>
      <c r="M27" s="41">
        <v>13</v>
      </c>
      <c r="N27" s="140">
        <v>0.018152777777777778</v>
      </c>
      <c r="O27" s="106">
        <f t="shared" si="1"/>
        <v>0.000603009259259258</v>
      </c>
      <c r="P27" s="45" t="s">
        <v>8</v>
      </c>
      <c r="Q27" s="87">
        <v>0.05503472222222222</v>
      </c>
      <c r="R27" s="87">
        <v>0.0461805555555555</v>
      </c>
    </row>
    <row r="28" spans="1:18" ht="13.5" customHeight="1">
      <c r="A28" s="41">
        <v>10</v>
      </c>
      <c r="B28" s="41">
        <v>132</v>
      </c>
      <c r="C28" s="77">
        <v>138.67</v>
      </c>
      <c r="D28" s="44">
        <v>3690002</v>
      </c>
      <c r="E28" s="66" t="s">
        <v>53</v>
      </c>
      <c r="F28" s="84" t="s">
        <v>361</v>
      </c>
      <c r="G28" s="84" t="s">
        <v>362</v>
      </c>
      <c r="H28" s="44">
        <v>1980</v>
      </c>
      <c r="I28" s="44" t="s">
        <v>8</v>
      </c>
      <c r="J28" s="68" t="s">
        <v>45</v>
      </c>
      <c r="K28" s="67" t="s">
        <v>278</v>
      </c>
      <c r="L28" s="43">
        <f t="shared" si="0"/>
        <v>0.00881944444444447</v>
      </c>
      <c r="M28" s="41">
        <v>11</v>
      </c>
      <c r="N28" s="140">
        <v>0.018175925925925925</v>
      </c>
      <c r="O28" s="106">
        <f t="shared" si="1"/>
        <v>0.0006261574074074051</v>
      </c>
      <c r="P28" s="2" t="s">
        <v>1</v>
      </c>
      <c r="Q28" s="87">
        <v>0.05465277777777777</v>
      </c>
      <c r="R28" s="87">
        <v>0.0458333333333333</v>
      </c>
    </row>
    <row r="29" spans="1:18" ht="13.5" customHeight="1">
      <c r="A29" s="41">
        <v>11</v>
      </c>
      <c r="B29" s="41">
        <v>123</v>
      </c>
      <c r="C29" s="77">
        <v>196.55</v>
      </c>
      <c r="D29" s="65">
        <v>3481011</v>
      </c>
      <c r="E29" s="66" t="s">
        <v>270</v>
      </c>
      <c r="F29" s="84" t="s">
        <v>348</v>
      </c>
      <c r="G29" s="84" t="s">
        <v>349</v>
      </c>
      <c r="H29" s="44">
        <v>1989</v>
      </c>
      <c r="I29" s="44" t="s">
        <v>9</v>
      </c>
      <c r="J29" s="68" t="s">
        <v>52</v>
      </c>
      <c r="K29" s="67" t="s">
        <v>221</v>
      </c>
      <c r="L29" s="43">
        <f t="shared" si="0"/>
        <v>0.00879629629629633</v>
      </c>
      <c r="M29" s="41">
        <v>10</v>
      </c>
      <c r="N29" s="140">
        <v>0.018180555555555557</v>
      </c>
      <c r="O29" s="106">
        <f t="shared" si="1"/>
        <v>0.0006307870370370373</v>
      </c>
      <c r="P29" s="2" t="s">
        <v>9</v>
      </c>
      <c r="Q29" s="87">
        <v>0.05150462962962963</v>
      </c>
      <c r="R29" s="87">
        <v>0.0427083333333333</v>
      </c>
    </row>
    <row r="30" spans="1:18" ht="13.5" customHeight="1">
      <c r="A30" s="41">
        <v>12</v>
      </c>
      <c r="B30" s="41">
        <v>121</v>
      </c>
      <c r="C30" s="77">
        <v>205.43</v>
      </c>
      <c r="D30" s="65">
        <v>3480916</v>
      </c>
      <c r="E30" s="66" t="s">
        <v>268</v>
      </c>
      <c r="F30" s="84" t="s">
        <v>345</v>
      </c>
      <c r="G30" s="84" t="s">
        <v>324</v>
      </c>
      <c r="H30" s="44">
        <v>1988</v>
      </c>
      <c r="I30" s="44" t="s">
        <v>9</v>
      </c>
      <c r="J30" s="68" t="s">
        <v>103</v>
      </c>
      <c r="K30" s="67"/>
      <c r="L30" s="43">
        <f t="shared" si="0"/>
        <v>0.008923611111111097</v>
      </c>
      <c r="M30" s="41">
        <v>18</v>
      </c>
      <c r="N30" s="140">
        <v>0.018189814814814815</v>
      </c>
      <c r="O30" s="106">
        <f t="shared" si="1"/>
        <v>0.0006400462962962948</v>
      </c>
      <c r="P30" s="2" t="s">
        <v>9</v>
      </c>
      <c r="Q30" s="87">
        <v>0.0509375</v>
      </c>
      <c r="R30" s="87">
        <v>0.0420138888888889</v>
      </c>
    </row>
    <row r="31" spans="1:18" ht="13.5" customHeight="1">
      <c r="A31" s="41">
        <v>13</v>
      </c>
      <c r="B31" s="41">
        <v>78</v>
      </c>
      <c r="C31" s="64" t="s">
        <v>86</v>
      </c>
      <c r="D31" s="65">
        <v>3480030</v>
      </c>
      <c r="E31" s="66" t="s">
        <v>213</v>
      </c>
      <c r="F31" s="84" t="s">
        <v>303</v>
      </c>
      <c r="G31" s="84" t="s">
        <v>304</v>
      </c>
      <c r="H31" s="44">
        <v>1971</v>
      </c>
      <c r="I31" s="44" t="s">
        <v>8</v>
      </c>
      <c r="J31" s="68" t="s">
        <v>10</v>
      </c>
      <c r="K31" s="67" t="s">
        <v>160</v>
      </c>
      <c r="L31" s="43">
        <f t="shared" si="0"/>
        <v>0.00893518518518522</v>
      </c>
      <c r="M31" s="41">
        <v>20</v>
      </c>
      <c r="N31" s="140">
        <v>0.01823263888888889</v>
      </c>
      <c r="O31" s="106">
        <f t="shared" si="1"/>
        <v>0.0006828703703703684</v>
      </c>
      <c r="P31" s="2" t="s">
        <v>9</v>
      </c>
      <c r="Q31" s="87">
        <v>0.03601851851851852</v>
      </c>
      <c r="R31" s="87">
        <v>0.0270833333333333</v>
      </c>
    </row>
    <row r="32" spans="1:18" ht="13.5" customHeight="1">
      <c r="A32" s="41">
        <v>14</v>
      </c>
      <c r="B32" s="41">
        <v>129</v>
      </c>
      <c r="C32" s="77">
        <v>165.41</v>
      </c>
      <c r="D32" s="44">
        <v>3690030</v>
      </c>
      <c r="E32" s="66" t="s">
        <v>275</v>
      </c>
      <c r="F32" s="84" t="s">
        <v>356</v>
      </c>
      <c r="G32" s="84" t="s">
        <v>357</v>
      </c>
      <c r="H32" s="44">
        <v>1987</v>
      </c>
      <c r="I32" s="44" t="s">
        <v>8</v>
      </c>
      <c r="J32" s="68" t="s">
        <v>239</v>
      </c>
      <c r="K32" s="67"/>
      <c r="L32" s="43">
        <f t="shared" si="0"/>
        <v>0.00888888888888896</v>
      </c>
      <c r="M32" s="41">
        <v>17</v>
      </c>
      <c r="N32" s="140">
        <v>0.018260416666666668</v>
      </c>
      <c r="O32" s="106">
        <f t="shared" si="1"/>
        <v>0.0007106481481481478</v>
      </c>
      <c r="P32" s="2" t="s">
        <v>1</v>
      </c>
      <c r="Q32" s="87">
        <v>0.05368055555555556</v>
      </c>
      <c r="R32" s="87">
        <v>0.0447916666666666</v>
      </c>
    </row>
    <row r="33" spans="1:18" ht="13.5" customHeight="1">
      <c r="A33" s="41">
        <v>15</v>
      </c>
      <c r="B33" s="41">
        <v>56</v>
      </c>
      <c r="C33" s="64">
        <v>234.87</v>
      </c>
      <c r="D33" s="65">
        <v>3481310</v>
      </c>
      <c r="E33" s="66" t="s">
        <v>180</v>
      </c>
      <c r="F33" s="82" t="s">
        <v>289</v>
      </c>
      <c r="G33" s="83" t="s">
        <v>290</v>
      </c>
      <c r="H33" s="44">
        <v>1989</v>
      </c>
      <c r="I33" s="44" t="s">
        <v>9</v>
      </c>
      <c r="J33" s="68" t="s">
        <v>123</v>
      </c>
      <c r="K33" s="67" t="s">
        <v>112</v>
      </c>
      <c r="L33" s="43">
        <f t="shared" si="0"/>
        <v>0.00877314814814819</v>
      </c>
      <c r="M33" s="41">
        <v>8</v>
      </c>
      <c r="N33" s="140">
        <v>0.01826388888888889</v>
      </c>
      <c r="O33" s="106">
        <f t="shared" si="1"/>
        <v>0.0007141203703703684</v>
      </c>
      <c r="P33" s="2" t="s">
        <v>9</v>
      </c>
      <c r="Q33" s="87">
        <v>0.02821759259259259</v>
      </c>
      <c r="R33" s="87">
        <v>0.0194444444444444</v>
      </c>
    </row>
    <row r="34" spans="1:18" ht="13.5" customHeight="1">
      <c r="A34" s="41">
        <v>16</v>
      </c>
      <c r="B34" s="41">
        <v>30</v>
      </c>
      <c r="C34" s="64">
        <v>225.99</v>
      </c>
      <c r="D34" s="65">
        <v>3480422</v>
      </c>
      <c r="E34" s="66" t="s">
        <v>137</v>
      </c>
      <c r="F34" s="82" t="s">
        <v>289</v>
      </c>
      <c r="G34" s="83" t="s">
        <v>291</v>
      </c>
      <c r="H34" s="44">
        <v>1987</v>
      </c>
      <c r="I34" s="44" t="s">
        <v>8</v>
      </c>
      <c r="J34" s="68" t="s">
        <v>123</v>
      </c>
      <c r="K34" s="67" t="s">
        <v>112</v>
      </c>
      <c r="L34" s="43">
        <f t="shared" si="0"/>
        <v>0.008854166666666734</v>
      </c>
      <c r="M34" s="41">
        <v>13</v>
      </c>
      <c r="N34" s="140">
        <v>0.018378472222222223</v>
      </c>
      <c r="O34" s="106">
        <f t="shared" si="1"/>
        <v>0.000828703703703703</v>
      </c>
      <c r="P34" s="2" t="s">
        <v>9</v>
      </c>
      <c r="Q34" s="87">
        <v>0.019270833333333334</v>
      </c>
      <c r="R34" s="87">
        <v>0.0104166666666666</v>
      </c>
    </row>
    <row r="35" spans="1:18" ht="13.5" customHeight="1">
      <c r="A35" s="41">
        <v>17</v>
      </c>
      <c r="B35" s="41">
        <v>130</v>
      </c>
      <c r="C35" s="64">
        <v>159.39</v>
      </c>
      <c r="D35" s="45">
        <v>3660036</v>
      </c>
      <c r="E35" s="72" t="s">
        <v>276</v>
      </c>
      <c r="F35" s="84" t="s">
        <v>358</v>
      </c>
      <c r="G35" s="84" t="s">
        <v>359</v>
      </c>
      <c r="H35" s="72">
        <v>1989</v>
      </c>
      <c r="I35" s="45" t="s">
        <v>8</v>
      </c>
      <c r="J35" s="72" t="s">
        <v>85</v>
      </c>
      <c r="K35" s="73"/>
      <c r="L35" s="43">
        <f t="shared" si="0"/>
        <v>0.008969907407407399</v>
      </c>
      <c r="M35" s="41">
        <v>22</v>
      </c>
      <c r="N35" s="140">
        <v>0.01838773148148148</v>
      </c>
      <c r="O35" s="106">
        <f t="shared" si="1"/>
        <v>0.0008379629629629605</v>
      </c>
      <c r="P35" s="2" t="s">
        <v>1</v>
      </c>
      <c r="Q35" s="87">
        <v>0.0541087962962963</v>
      </c>
      <c r="R35" s="87">
        <v>0.0451388888888889</v>
      </c>
    </row>
    <row r="36" spans="1:18" ht="13.5" customHeight="1">
      <c r="A36" s="41">
        <v>18</v>
      </c>
      <c r="B36" s="41">
        <v>99</v>
      </c>
      <c r="C36" s="64" t="s">
        <v>86</v>
      </c>
      <c r="D36" s="65">
        <v>3481012</v>
      </c>
      <c r="E36" s="66" t="s">
        <v>244</v>
      </c>
      <c r="F36" s="84" t="s">
        <v>316</v>
      </c>
      <c r="G36" s="84" t="s">
        <v>317</v>
      </c>
      <c r="H36" s="44">
        <v>1989</v>
      </c>
      <c r="I36" s="44" t="s">
        <v>9</v>
      </c>
      <c r="J36" s="68" t="s">
        <v>52</v>
      </c>
      <c r="K36" s="67" t="s">
        <v>221</v>
      </c>
      <c r="L36" s="43">
        <f t="shared" si="0"/>
        <v>0.00885416666666667</v>
      </c>
      <c r="M36" s="41">
        <v>13</v>
      </c>
      <c r="N36" s="140">
        <v>0.01839583333333333</v>
      </c>
      <c r="O36" s="106">
        <f t="shared" si="1"/>
        <v>0.0008460648148148099</v>
      </c>
      <c r="P36" s="2" t="s">
        <v>9</v>
      </c>
      <c r="Q36" s="87">
        <v>0.04322916666666667</v>
      </c>
      <c r="R36" s="87">
        <v>0.034375</v>
      </c>
    </row>
    <row r="37" spans="1:18" ht="13.5" customHeight="1">
      <c r="A37" s="41">
        <v>19</v>
      </c>
      <c r="B37" s="41">
        <v>116</v>
      </c>
      <c r="C37" s="77">
        <v>236.39</v>
      </c>
      <c r="D37" s="44">
        <v>3690043</v>
      </c>
      <c r="E37" s="66" t="s">
        <v>263</v>
      </c>
      <c r="F37" s="84" t="s">
        <v>339</v>
      </c>
      <c r="G37" s="84" t="s">
        <v>312</v>
      </c>
      <c r="H37" s="44">
        <v>1988</v>
      </c>
      <c r="I37" s="44" t="s">
        <v>8</v>
      </c>
      <c r="J37" s="66" t="s">
        <v>150</v>
      </c>
      <c r="K37" s="67" t="s">
        <v>264</v>
      </c>
      <c r="L37" s="43">
        <f t="shared" si="0"/>
        <v>0.008842592592592569</v>
      </c>
      <c r="M37" s="41">
        <v>12</v>
      </c>
      <c r="N37" s="140">
        <v>0.01851736111111111</v>
      </c>
      <c r="O37" s="106">
        <f t="shared" si="1"/>
        <v>0.0009675925925925893</v>
      </c>
      <c r="P37" s="2" t="s">
        <v>1</v>
      </c>
      <c r="Q37" s="87">
        <v>0.04912037037037037</v>
      </c>
      <c r="R37" s="87">
        <v>0.0402777777777778</v>
      </c>
    </row>
    <row r="38" spans="1:18" ht="13.5" customHeight="1">
      <c r="A38" s="41">
        <v>20</v>
      </c>
      <c r="B38" s="41">
        <v>126</v>
      </c>
      <c r="C38" s="77">
        <v>175.11</v>
      </c>
      <c r="D38" s="65">
        <v>3480351</v>
      </c>
      <c r="E38" s="66" t="s">
        <v>55</v>
      </c>
      <c r="F38" s="84" t="s">
        <v>352</v>
      </c>
      <c r="G38" s="84" t="s">
        <v>306</v>
      </c>
      <c r="H38" s="44">
        <v>1987</v>
      </c>
      <c r="I38" s="44" t="s">
        <v>8</v>
      </c>
      <c r="J38" s="68" t="s">
        <v>48</v>
      </c>
      <c r="K38" s="67" t="s">
        <v>273</v>
      </c>
      <c r="L38" s="43">
        <f t="shared" si="0"/>
        <v>0.009085648148148148</v>
      </c>
      <c r="M38" s="41">
        <v>27</v>
      </c>
      <c r="N38" s="140">
        <v>0.01851851851851852</v>
      </c>
      <c r="O38" s="106">
        <f t="shared" si="1"/>
        <v>0.0009687500000000009</v>
      </c>
      <c r="P38" s="2" t="s">
        <v>1</v>
      </c>
      <c r="Q38" s="87">
        <v>0.052835648148148145</v>
      </c>
      <c r="R38" s="87">
        <v>0.04375</v>
      </c>
    </row>
    <row r="39" spans="1:18" ht="13.5" customHeight="1">
      <c r="A39" s="41">
        <v>21</v>
      </c>
      <c r="B39" s="41">
        <v>128</v>
      </c>
      <c r="C39" s="77">
        <v>167.43</v>
      </c>
      <c r="D39" s="65">
        <v>3480167</v>
      </c>
      <c r="E39" s="66" t="s">
        <v>54</v>
      </c>
      <c r="F39" s="84" t="s">
        <v>355</v>
      </c>
      <c r="G39" s="84" t="s">
        <v>308</v>
      </c>
      <c r="H39" s="44">
        <v>1978</v>
      </c>
      <c r="I39" s="44" t="s">
        <v>8</v>
      </c>
      <c r="J39" s="66" t="s">
        <v>194</v>
      </c>
      <c r="K39" s="67" t="s">
        <v>273</v>
      </c>
      <c r="L39" s="43">
        <f t="shared" si="0"/>
        <v>0.00906250000000005</v>
      </c>
      <c r="M39" s="41">
        <v>26</v>
      </c>
      <c r="N39" s="140">
        <v>0.018520833333333334</v>
      </c>
      <c r="O39" s="106">
        <f t="shared" si="1"/>
        <v>0.0009710648148148135</v>
      </c>
      <c r="P39" s="3"/>
      <c r="Q39" s="87">
        <v>0.05350694444444445</v>
      </c>
      <c r="R39" s="87">
        <v>0.0444444444444444</v>
      </c>
    </row>
    <row r="40" spans="1:18" ht="13.5" customHeight="1">
      <c r="A40" s="41">
        <v>22</v>
      </c>
      <c r="B40" s="41">
        <v>125</v>
      </c>
      <c r="C40" s="64">
        <v>177.96</v>
      </c>
      <c r="D40" s="45">
        <v>3480369</v>
      </c>
      <c r="E40" s="72" t="s">
        <v>58</v>
      </c>
      <c r="F40" s="84" t="s">
        <v>351</v>
      </c>
      <c r="G40" s="84" t="s">
        <v>295</v>
      </c>
      <c r="H40" s="72">
        <v>1982</v>
      </c>
      <c r="I40" s="45" t="s">
        <v>8</v>
      </c>
      <c r="J40" s="72" t="s">
        <v>52</v>
      </c>
      <c r="K40" s="73"/>
      <c r="L40" s="43">
        <f t="shared" si="0"/>
        <v>0.009016203703703679</v>
      </c>
      <c r="M40" s="41">
        <v>24</v>
      </c>
      <c r="N40" s="141">
        <v>0.01855324074074074</v>
      </c>
      <c r="O40" s="106">
        <f t="shared" si="1"/>
        <v>0.0010034722222222216</v>
      </c>
      <c r="P40" s="3"/>
      <c r="Q40" s="87">
        <v>0.052418981481481476</v>
      </c>
      <c r="R40" s="87">
        <v>0.0434027777777778</v>
      </c>
    </row>
    <row r="41" spans="1:16" ht="12" customHeight="1">
      <c r="A41" s="199" t="s">
        <v>11</v>
      </c>
      <c r="B41" s="200" t="s">
        <v>15</v>
      </c>
      <c r="C41" s="200"/>
      <c r="D41" s="203" t="s">
        <v>83</v>
      </c>
      <c r="E41" s="199" t="s">
        <v>7</v>
      </c>
      <c r="F41" s="199"/>
      <c r="G41" s="199"/>
      <c r="H41" s="200" t="s">
        <v>3</v>
      </c>
      <c r="I41" s="200" t="s">
        <v>14</v>
      </c>
      <c r="J41" s="199" t="s">
        <v>4</v>
      </c>
      <c r="K41" s="199" t="s">
        <v>6</v>
      </c>
      <c r="L41" s="204" t="s">
        <v>2</v>
      </c>
      <c r="M41" s="204"/>
      <c r="N41" s="205" t="s">
        <v>12</v>
      </c>
      <c r="O41" s="196" t="s">
        <v>27</v>
      </c>
      <c r="P41" s="203" t="s">
        <v>81</v>
      </c>
    </row>
    <row r="42" spans="1:18" ht="17.25" customHeight="1">
      <c r="A42" s="199"/>
      <c r="B42" s="200"/>
      <c r="C42" s="200"/>
      <c r="D42" s="203"/>
      <c r="E42" s="199"/>
      <c r="F42" s="199"/>
      <c r="G42" s="199"/>
      <c r="H42" s="200"/>
      <c r="I42" s="200"/>
      <c r="J42" s="199"/>
      <c r="K42" s="199"/>
      <c r="L42" s="40" t="s">
        <v>12</v>
      </c>
      <c r="M42" s="23" t="s">
        <v>11</v>
      </c>
      <c r="N42" s="205"/>
      <c r="O42" s="196"/>
      <c r="P42" s="203"/>
      <c r="R42" s="21" t="s">
        <v>18</v>
      </c>
    </row>
    <row r="43" spans="1:18" ht="13.5" customHeight="1">
      <c r="A43" s="41">
        <v>23</v>
      </c>
      <c r="B43" s="41">
        <v>120</v>
      </c>
      <c r="C43" s="77">
        <v>210.54</v>
      </c>
      <c r="D43" s="65">
        <v>3480862</v>
      </c>
      <c r="E43" s="66" t="s">
        <v>267</v>
      </c>
      <c r="F43" s="84" t="s">
        <v>343</v>
      </c>
      <c r="G43" s="84" t="s">
        <v>344</v>
      </c>
      <c r="H43" s="44">
        <v>1989</v>
      </c>
      <c r="I43" s="44" t="s">
        <v>9</v>
      </c>
      <c r="J43" s="66" t="s">
        <v>105</v>
      </c>
      <c r="K43" s="67" t="s">
        <v>51</v>
      </c>
      <c r="L43" s="43">
        <f aca="true" t="shared" si="2" ref="L43:L85">Q43-R43</f>
        <v>0.00887731481481488</v>
      </c>
      <c r="M43" s="41">
        <v>16</v>
      </c>
      <c r="N43" s="139">
        <v>0.01856134259259259</v>
      </c>
      <c r="O43" s="106">
        <f aca="true" t="shared" si="3" ref="O43:O85">N43-$N$19</f>
        <v>0.001011574074074071</v>
      </c>
      <c r="P43" s="3"/>
      <c r="Q43" s="87">
        <v>0.05054398148148148</v>
      </c>
      <c r="R43" s="87">
        <v>0.0416666666666666</v>
      </c>
    </row>
    <row r="44" spans="1:18" ht="13.5" customHeight="1">
      <c r="A44" s="41">
        <v>24</v>
      </c>
      <c r="B44" s="41">
        <v>136</v>
      </c>
      <c r="C44" s="77">
        <v>82.25</v>
      </c>
      <c r="D44" s="65">
        <v>3480031</v>
      </c>
      <c r="E44" s="66" t="s">
        <v>283</v>
      </c>
      <c r="F44" s="84" t="s">
        <v>367</v>
      </c>
      <c r="G44" s="84" t="s">
        <v>344</v>
      </c>
      <c r="H44" s="44">
        <v>1981</v>
      </c>
      <c r="I44" s="44" t="s">
        <v>8</v>
      </c>
      <c r="J44" s="66" t="s">
        <v>142</v>
      </c>
      <c r="K44" s="67" t="s">
        <v>51</v>
      </c>
      <c r="L44" s="43">
        <f t="shared" si="2"/>
        <v>0.008935185185185206</v>
      </c>
      <c r="M44" s="41">
        <v>20</v>
      </c>
      <c r="N44" s="140">
        <v>0.01857523148148148</v>
      </c>
      <c r="O44" s="106">
        <f t="shared" si="3"/>
        <v>0.0010254629629629607</v>
      </c>
      <c r="P44" s="3"/>
      <c r="Q44" s="87">
        <v>0.056157407407407406</v>
      </c>
      <c r="R44" s="87">
        <v>0.0472222222222222</v>
      </c>
    </row>
    <row r="45" spans="1:18" ht="13.5" customHeight="1">
      <c r="A45" s="41">
        <v>25</v>
      </c>
      <c r="B45" s="41">
        <v>65</v>
      </c>
      <c r="C45" s="78">
        <v>247.31</v>
      </c>
      <c r="D45" s="65">
        <v>3480986</v>
      </c>
      <c r="E45" s="74" t="s">
        <v>61</v>
      </c>
      <c r="F45" s="82" t="s">
        <v>381</v>
      </c>
      <c r="G45" s="83" t="s">
        <v>382</v>
      </c>
      <c r="H45" s="45">
        <v>1991</v>
      </c>
      <c r="I45" s="45" t="s">
        <v>9</v>
      </c>
      <c r="J45" s="75" t="s">
        <v>194</v>
      </c>
      <c r="K45" s="76" t="s">
        <v>195</v>
      </c>
      <c r="L45" s="43">
        <f t="shared" si="2"/>
        <v>0.00892361111111116</v>
      </c>
      <c r="M45" s="41">
        <v>18</v>
      </c>
      <c r="N45" s="140">
        <v>0.018577546296296297</v>
      </c>
      <c r="O45" s="106">
        <f t="shared" si="3"/>
        <v>0.0010277777777777768</v>
      </c>
      <c r="P45" s="45"/>
      <c r="Q45" s="87">
        <v>0.03149305555555556</v>
      </c>
      <c r="R45" s="87">
        <v>0.0225694444444444</v>
      </c>
    </row>
    <row r="46" spans="1:18" ht="13.5" customHeight="1">
      <c r="A46" s="41">
        <v>26</v>
      </c>
      <c r="B46" s="41">
        <v>110</v>
      </c>
      <c r="C46" s="77">
        <v>252.96</v>
      </c>
      <c r="D46" s="44">
        <v>3690063</v>
      </c>
      <c r="E46" s="66" t="s">
        <v>258</v>
      </c>
      <c r="F46" s="84" t="s">
        <v>332</v>
      </c>
      <c r="G46" s="84" t="s">
        <v>312</v>
      </c>
      <c r="H46" s="44">
        <v>1992</v>
      </c>
      <c r="I46" s="44" t="s">
        <v>9</v>
      </c>
      <c r="J46" s="68" t="s">
        <v>150</v>
      </c>
      <c r="K46" s="67" t="s">
        <v>259</v>
      </c>
      <c r="L46" s="43">
        <f t="shared" si="2"/>
        <v>0.009189814814814859</v>
      </c>
      <c r="M46" s="41">
        <v>34</v>
      </c>
      <c r="N46" s="140">
        <v>0.018686342592592595</v>
      </c>
      <c r="O46" s="106">
        <f t="shared" si="3"/>
        <v>0.0011365740740740746</v>
      </c>
      <c r="P46" s="3"/>
      <c r="Q46" s="87">
        <v>0.04738425925925926</v>
      </c>
      <c r="R46" s="87">
        <v>0.0381944444444444</v>
      </c>
    </row>
    <row r="47" spans="1:18" ht="13.5" customHeight="1">
      <c r="A47" s="41">
        <v>27</v>
      </c>
      <c r="B47" s="41">
        <v>90</v>
      </c>
      <c r="C47" s="64" t="s">
        <v>86</v>
      </c>
      <c r="D47" s="2">
        <v>3481073</v>
      </c>
      <c r="E47" s="3" t="s">
        <v>228</v>
      </c>
      <c r="F47" s="82" t="s">
        <v>398</v>
      </c>
      <c r="G47" s="83" t="s">
        <v>293</v>
      </c>
      <c r="H47" s="2">
        <v>1988</v>
      </c>
      <c r="I47" s="3" t="s">
        <v>229</v>
      </c>
      <c r="J47" s="3" t="s">
        <v>230</v>
      </c>
      <c r="K47" s="3"/>
      <c r="L47" s="43">
        <f t="shared" si="2"/>
        <v>0.009004629629629633</v>
      </c>
      <c r="M47" s="41">
        <v>23</v>
      </c>
      <c r="N47" s="140">
        <v>0.018702546296296297</v>
      </c>
      <c r="O47" s="106">
        <f t="shared" si="3"/>
        <v>0.0011527777777777769</v>
      </c>
      <c r="P47" s="45"/>
      <c r="Q47" s="87">
        <v>0.04025462962962963</v>
      </c>
      <c r="R47" s="87">
        <v>0.03125</v>
      </c>
    </row>
    <row r="48" spans="1:18" ht="13.5" customHeight="1">
      <c r="A48" s="41">
        <v>28</v>
      </c>
      <c r="B48" s="41">
        <v>124</v>
      </c>
      <c r="C48" s="77">
        <v>181.26</v>
      </c>
      <c r="D48" s="44">
        <v>3690036</v>
      </c>
      <c r="E48" s="66" t="s">
        <v>271</v>
      </c>
      <c r="F48" s="84" t="s">
        <v>350</v>
      </c>
      <c r="G48" s="84" t="s">
        <v>304</v>
      </c>
      <c r="H48" s="44">
        <v>1988</v>
      </c>
      <c r="I48" s="44" t="s">
        <v>8</v>
      </c>
      <c r="J48" s="66" t="s">
        <v>272</v>
      </c>
      <c r="K48" s="67" t="s">
        <v>44</v>
      </c>
      <c r="L48" s="43">
        <f t="shared" si="2"/>
        <v>0.009016203703703755</v>
      </c>
      <c r="M48" s="41">
        <v>24</v>
      </c>
      <c r="N48" s="140">
        <v>0.018761574074074073</v>
      </c>
      <c r="O48" s="106">
        <f t="shared" si="3"/>
        <v>0.0012118055555555528</v>
      </c>
      <c r="P48" s="3"/>
      <c r="Q48" s="87">
        <v>0.052071759259259255</v>
      </c>
      <c r="R48" s="87">
        <v>0.0430555555555555</v>
      </c>
    </row>
    <row r="49" spans="1:18" ht="13.5" customHeight="1">
      <c r="A49" s="41">
        <v>29</v>
      </c>
      <c r="B49" s="41">
        <v>114</v>
      </c>
      <c r="C49" s="77">
        <v>247.73</v>
      </c>
      <c r="D49" s="44">
        <v>3690035</v>
      </c>
      <c r="E49" s="66" t="s">
        <v>63</v>
      </c>
      <c r="F49" s="84" t="s">
        <v>335</v>
      </c>
      <c r="G49" s="84" t="s">
        <v>336</v>
      </c>
      <c r="H49" s="44">
        <v>1990</v>
      </c>
      <c r="I49" s="44" t="s">
        <v>9</v>
      </c>
      <c r="J49" s="68" t="s">
        <v>145</v>
      </c>
      <c r="K49" s="67" t="s">
        <v>51</v>
      </c>
      <c r="L49" s="43">
        <f t="shared" si="2"/>
        <v>0.00910879629629633</v>
      </c>
      <c r="M49" s="41">
        <v>29</v>
      </c>
      <c r="N49" s="140">
        <v>0.018821759259259257</v>
      </c>
      <c r="O49" s="106">
        <f t="shared" si="3"/>
        <v>0.0012719907407407367</v>
      </c>
      <c r="P49" s="3"/>
      <c r="Q49" s="87">
        <v>0.04869212962962963</v>
      </c>
      <c r="R49" s="87">
        <v>0.0395833333333333</v>
      </c>
    </row>
    <row r="50" spans="1:18" ht="13.5" customHeight="1">
      <c r="A50" s="41">
        <v>30</v>
      </c>
      <c r="B50" s="41">
        <v>2</v>
      </c>
      <c r="C50" s="64" t="s">
        <v>86</v>
      </c>
      <c r="D50" s="65"/>
      <c r="E50" s="66" t="s">
        <v>87</v>
      </c>
      <c r="F50" s="3"/>
      <c r="G50" s="3"/>
      <c r="H50" s="44">
        <v>1991</v>
      </c>
      <c r="I50" s="44">
        <v>1</v>
      </c>
      <c r="J50" s="66" t="s">
        <v>88</v>
      </c>
      <c r="K50" s="67" t="s">
        <v>89</v>
      </c>
      <c r="L50" s="43">
        <f t="shared" si="2"/>
        <v>0.00925925925925926</v>
      </c>
      <c r="M50" s="41">
        <v>40</v>
      </c>
      <c r="N50" s="140">
        <v>0.018912037037037036</v>
      </c>
      <c r="O50" s="106">
        <f t="shared" si="3"/>
        <v>0.0013622685185185161</v>
      </c>
      <c r="P50" s="2"/>
      <c r="Q50" s="87">
        <v>0.009953703703703704</v>
      </c>
      <c r="R50" s="87">
        <v>0.0006944444444444445</v>
      </c>
    </row>
    <row r="51" spans="1:18" ht="13.5" customHeight="1">
      <c r="A51" s="41">
        <v>31</v>
      </c>
      <c r="B51" s="41">
        <v>115</v>
      </c>
      <c r="C51" s="77">
        <v>238.5</v>
      </c>
      <c r="D51" s="44">
        <v>3690049</v>
      </c>
      <c r="E51" s="66" t="s">
        <v>262</v>
      </c>
      <c r="F51" s="84" t="s">
        <v>337</v>
      </c>
      <c r="G51" s="84" t="s">
        <v>338</v>
      </c>
      <c r="H51" s="44">
        <v>1989</v>
      </c>
      <c r="I51" s="44" t="s">
        <v>9</v>
      </c>
      <c r="J51" s="68" t="s">
        <v>253</v>
      </c>
      <c r="K51" s="67" t="s">
        <v>67</v>
      </c>
      <c r="L51" s="43">
        <f t="shared" si="2"/>
        <v>0.009201388888888946</v>
      </c>
      <c r="M51" s="41">
        <v>36</v>
      </c>
      <c r="N51" s="140">
        <v>0.01891550925925926</v>
      </c>
      <c r="O51" s="106">
        <f t="shared" si="3"/>
        <v>0.0013657407407407403</v>
      </c>
      <c r="P51" s="3"/>
      <c r="Q51" s="87">
        <v>0.04913194444444444</v>
      </c>
      <c r="R51" s="87">
        <v>0.0399305555555555</v>
      </c>
    </row>
    <row r="52" spans="1:18" ht="13.5" customHeight="1">
      <c r="A52" s="41">
        <v>32</v>
      </c>
      <c r="B52" s="41">
        <v>10</v>
      </c>
      <c r="C52" s="64" t="s">
        <v>86</v>
      </c>
      <c r="D52" s="65" t="s">
        <v>1</v>
      </c>
      <c r="E52" s="66" t="s">
        <v>104</v>
      </c>
      <c r="F52" s="3"/>
      <c r="G52" s="3"/>
      <c r="H52" s="44">
        <v>1986</v>
      </c>
      <c r="I52" s="44" t="s">
        <v>9</v>
      </c>
      <c r="J52" s="68" t="s">
        <v>105</v>
      </c>
      <c r="K52" s="67"/>
      <c r="L52" s="43">
        <f t="shared" si="2"/>
        <v>0.009409722222222226</v>
      </c>
      <c r="M52" s="41">
        <v>55</v>
      </c>
      <c r="N52" s="140">
        <v>0.018917824074074076</v>
      </c>
      <c r="O52" s="106">
        <f t="shared" si="3"/>
        <v>0.0013680555555555564</v>
      </c>
      <c r="P52" s="2"/>
      <c r="Q52" s="87">
        <v>0.012881944444444446</v>
      </c>
      <c r="R52" s="87">
        <v>0.00347222222222222</v>
      </c>
    </row>
    <row r="53" spans="1:18" ht="13.5" customHeight="1">
      <c r="A53" s="41">
        <v>33</v>
      </c>
      <c r="B53" s="41">
        <v>42</v>
      </c>
      <c r="C53" s="64" t="s">
        <v>86</v>
      </c>
      <c r="D53" s="44"/>
      <c r="E53" s="66" t="s">
        <v>159</v>
      </c>
      <c r="F53" s="3"/>
      <c r="G53" s="3"/>
      <c r="H53" s="44">
        <v>1971</v>
      </c>
      <c r="I53" s="44" t="s">
        <v>8</v>
      </c>
      <c r="J53" s="66" t="s">
        <v>10</v>
      </c>
      <c r="K53" s="67" t="s">
        <v>160</v>
      </c>
      <c r="L53" s="43">
        <f t="shared" si="2"/>
        <v>0.00920138888888892</v>
      </c>
      <c r="M53" s="41">
        <v>36</v>
      </c>
      <c r="N53" s="140">
        <v>0.01894097222222222</v>
      </c>
      <c r="O53" s="106">
        <f t="shared" si="3"/>
        <v>0.0013912037037037</v>
      </c>
      <c r="P53" s="45"/>
      <c r="Q53" s="87">
        <v>0.02378472222222222</v>
      </c>
      <c r="R53" s="87">
        <v>0.0145833333333333</v>
      </c>
    </row>
    <row r="54" spans="1:18" ht="13.5" customHeight="1">
      <c r="A54" s="41">
        <v>34</v>
      </c>
      <c r="B54" s="41">
        <v>119</v>
      </c>
      <c r="C54" s="77">
        <v>210.93</v>
      </c>
      <c r="D54" s="44">
        <v>3690029</v>
      </c>
      <c r="E54" s="66" t="s">
        <v>57</v>
      </c>
      <c r="F54" s="84" t="s">
        <v>342</v>
      </c>
      <c r="G54" s="84" t="s">
        <v>338</v>
      </c>
      <c r="H54" s="44">
        <v>1986</v>
      </c>
      <c r="I54" s="44" t="s">
        <v>9</v>
      </c>
      <c r="J54" s="68" t="s">
        <v>266</v>
      </c>
      <c r="K54" s="67" t="s">
        <v>67</v>
      </c>
      <c r="L54" s="43">
        <f t="shared" si="2"/>
        <v>0.009120370370370418</v>
      </c>
      <c r="M54" s="41">
        <v>30</v>
      </c>
      <c r="N54" s="140">
        <v>0.01895023148148148</v>
      </c>
      <c r="O54" s="106">
        <f t="shared" si="3"/>
        <v>0.001400462962962961</v>
      </c>
      <c r="P54" s="3"/>
      <c r="Q54" s="87">
        <v>0.05043981481481482</v>
      </c>
      <c r="R54" s="87">
        <v>0.0413194444444444</v>
      </c>
    </row>
    <row r="55" spans="1:18" ht="13.5" customHeight="1">
      <c r="A55" s="41">
        <v>35</v>
      </c>
      <c r="B55" s="41">
        <v>20</v>
      </c>
      <c r="C55" s="64">
        <v>278.26</v>
      </c>
      <c r="D55" s="65">
        <v>3480945</v>
      </c>
      <c r="E55" s="66" t="s">
        <v>122</v>
      </c>
      <c r="F55" s="82" t="s">
        <v>287</v>
      </c>
      <c r="G55" s="83" t="s">
        <v>288</v>
      </c>
      <c r="H55" s="44">
        <v>1990</v>
      </c>
      <c r="I55" s="44" t="s">
        <v>9</v>
      </c>
      <c r="J55" s="68" t="s">
        <v>123</v>
      </c>
      <c r="K55" s="67" t="s">
        <v>112</v>
      </c>
      <c r="L55" s="43">
        <f t="shared" si="2"/>
        <v>0.009085648148148152</v>
      </c>
      <c r="M55" s="41">
        <v>27</v>
      </c>
      <c r="N55" s="140">
        <v>0.018980324074074077</v>
      </c>
      <c r="O55" s="106">
        <f t="shared" si="3"/>
        <v>0.0014305555555555564</v>
      </c>
      <c r="P55" s="45"/>
      <c r="Q55" s="87">
        <v>0.016030092592592592</v>
      </c>
      <c r="R55" s="87">
        <v>0.00694444444444444</v>
      </c>
    </row>
    <row r="56" spans="1:18" ht="13.5" customHeight="1">
      <c r="A56" s="41">
        <v>36</v>
      </c>
      <c r="B56" s="41">
        <v>105</v>
      </c>
      <c r="C56" s="77">
        <v>307.37</v>
      </c>
      <c r="D56" s="65">
        <v>3481186</v>
      </c>
      <c r="E56" s="66" t="s">
        <v>70</v>
      </c>
      <c r="F56" s="84" t="s">
        <v>323</v>
      </c>
      <c r="G56" s="84" t="s">
        <v>324</v>
      </c>
      <c r="H56" s="44">
        <v>1992</v>
      </c>
      <c r="I56" s="44">
        <v>1</v>
      </c>
      <c r="J56" s="66" t="s">
        <v>194</v>
      </c>
      <c r="K56" s="67" t="s">
        <v>242</v>
      </c>
      <c r="L56" s="43">
        <f t="shared" si="2"/>
        <v>0.00928240740740744</v>
      </c>
      <c r="M56" s="41">
        <v>42</v>
      </c>
      <c r="N56" s="140">
        <v>0.019015046296296297</v>
      </c>
      <c r="O56" s="106">
        <f t="shared" si="3"/>
        <v>0.0014652777777777772</v>
      </c>
      <c r="P56" s="3"/>
      <c r="Q56" s="138">
        <v>0.04574074074074074</v>
      </c>
      <c r="R56" s="87">
        <v>0.0364583333333333</v>
      </c>
    </row>
    <row r="57" spans="1:18" ht="13.5" customHeight="1">
      <c r="A57" s="41">
        <v>37</v>
      </c>
      <c r="B57" s="41">
        <v>97</v>
      </c>
      <c r="C57" s="64" t="s">
        <v>86</v>
      </c>
      <c r="D57" s="65">
        <v>3481389</v>
      </c>
      <c r="E57" s="66" t="s">
        <v>241</v>
      </c>
      <c r="F57" s="84" t="s">
        <v>313</v>
      </c>
      <c r="G57" s="84" t="s">
        <v>308</v>
      </c>
      <c r="H57" s="44">
        <v>1992</v>
      </c>
      <c r="I57" s="44">
        <v>1</v>
      </c>
      <c r="J57" s="68" t="s">
        <v>194</v>
      </c>
      <c r="K57" s="67" t="s">
        <v>242</v>
      </c>
      <c r="L57" s="43">
        <f t="shared" si="2"/>
        <v>0.009236111111111167</v>
      </c>
      <c r="M57" s="41">
        <v>39</v>
      </c>
      <c r="N57" s="140">
        <v>0.01902199074074074</v>
      </c>
      <c r="O57" s="106">
        <f t="shared" si="3"/>
        <v>0.0014722222222222185</v>
      </c>
      <c r="P57" s="45"/>
      <c r="Q57" s="87">
        <v>0.042916666666666665</v>
      </c>
      <c r="R57" s="87">
        <v>0.0336805555555555</v>
      </c>
    </row>
    <row r="58" spans="1:18" ht="13.5" customHeight="1">
      <c r="A58" s="41">
        <v>38</v>
      </c>
      <c r="B58" s="41">
        <v>107</v>
      </c>
      <c r="C58" s="77">
        <v>276.97</v>
      </c>
      <c r="D58" s="65">
        <v>3480870</v>
      </c>
      <c r="E58" s="66" t="s">
        <v>254</v>
      </c>
      <c r="F58" s="84" t="s">
        <v>327</v>
      </c>
      <c r="G58" s="84" t="s">
        <v>308</v>
      </c>
      <c r="H58" s="44">
        <v>1989</v>
      </c>
      <c r="I58" s="44" t="s">
        <v>8</v>
      </c>
      <c r="J58" s="66" t="s">
        <v>105</v>
      </c>
      <c r="K58" s="67" t="s">
        <v>51</v>
      </c>
      <c r="L58" s="43">
        <f t="shared" si="2"/>
        <v>0.009178240740740716</v>
      </c>
      <c r="M58" s="41">
        <v>32</v>
      </c>
      <c r="N58" s="140">
        <v>0.01903587962962963</v>
      </c>
      <c r="O58" s="106">
        <f t="shared" si="3"/>
        <v>0.0014861111111111082</v>
      </c>
      <c r="P58" s="3"/>
      <c r="Q58" s="87">
        <v>0.046331018518518514</v>
      </c>
      <c r="R58" s="87">
        <v>0.0371527777777778</v>
      </c>
    </row>
    <row r="59" spans="1:18" ht="13.5" customHeight="1">
      <c r="A59" s="41">
        <v>39</v>
      </c>
      <c r="B59" s="41">
        <v>45</v>
      </c>
      <c r="C59" s="64" t="s">
        <v>86</v>
      </c>
      <c r="D59" s="65" t="s">
        <v>1</v>
      </c>
      <c r="E59" s="66" t="s">
        <v>163</v>
      </c>
      <c r="F59" s="3"/>
      <c r="G59" s="3"/>
      <c r="H59" s="44">
        <v>1977</v>
      </c>
      <c r="I59" s="44" t="s">
        <v>8</v>
      </c>
      <c r="J59" s="68" t="s">
        <v>94</v>
      </c>
      <c r="K59" s="67" t="s">
        <v>101</v>
      </c>
      <c r="L59" s="43">
        <f t="shared" si="2"/>
        <v>0.009259259259259259</v>
      </c>
      <c r="M59" s="41">
        <v>40</v>
      </c>
      <c r="N59" s="140">
        <v>0.019052083333333334</v>
      </c>
      <c r="O59" s="106">
        <f t="shared" si="3"/>
        <v>0.001502314814814814</v>
      </c>
      <c r="P59" s="45"/>
      <c r="Q59" s="87">
        <v>0.02488425925925926</v>
      </c>
      <c r="R59" s="87">
        <v>0.015625</v>
      </c>
    </row>
    <row r="60" spans="1:18" ht="13.5" customHeight="1">
      <c r="A60" s="41">
        <v>40</v>
      </c>
      <c r="B60" s="41">
        <v>104</v>
      </c>
      <c r="C60" s="77" t="s">
        <v>252</v>
      </c>
      <c r="D60" s="44">
        <v>3690057</v>
      </c>
      <c r="E60" s="66" t="s">
        <v>250</v>
      </c>
      <c r="F60" s="84" t="s">
        <v>321</v>
      </c>
      <c r="G60" s="84" t="s">
        <v>322</v>
      </c>
      <c r="H60" s="44">
        <v>1990</v>
      </c>
      <c r="I60" s="44" t="s">
        <v>9</v>
      </c>
      <c r="J60" s="68" t="s">
        <v>150</v>
      </c>
      <c r="K60" s="67" t="s">
        <v>251</v>
      </c>
      <c r="L60" s="43">
        <f t="shared" si="2"/>
        <v>0.009155092592592604</v>
      </c>
      <c r="M60" s="41">
        <v>31</v>
      </c>
      <c r="N60" s="140">
        <v>0.019060185185185183</v>
      </c>
      <c r="O60" s="106">
        <f t="shared" si="3"/>
        <v>0.0015104166666666634</v>
      </c>
      <c r="P60" s="3"/>
      <c r="Q60" s="87">
        <v>0.045266203703703704</v>
      </c>
      <c r="R60" s="87">
        <v>0.0361111111111111</v>
      </c>
    </row>
    <row r="61" spans="1:18" ht="13.5" customHeight="1">
      <c r="A61" s="41">
        <v>41</v>
      </c>
      <c r="B61" s="41">
        <v>63</v>
      </c>
      <c r="C61" s="64" t="s">
        <v>86</v>
      </c>
      <c r="D61" s="45">
        <v>3481198</v>
      </c>
      <c r="E61" s="74" t="s">
        <v>191</v>
      </c>
      <c r="F61" s="84" t="s">
        <v>292</v>
      </c>
      <c r="G61" s="84" t="s">
        <v>293</v>
      </c>
      <c r="H61" s="45">
        <v>1991</v>
      </c>
      <c r="I61" s="45" t="s">
        <v>9</v>
      </c>
      <c r="J61" s="74" t="s">
        <v>46</v>
      </c>
      <c r="K61" s="74" t="s">
        <v>91</v>
      </c>
      <c r="L61" s="43">
        <f t="shared" si="2"/>
        <v>0.009178240740740744</v>
      </c>
      <c r="M61" s="41">
        <v>32</v>
      </c>
      <c r="N61" s="140">
        <v>0.019082175925925923</v>
      </c>
      <c r="O61" s="106">
        <f t="shared" si="3"/>
        <v>0.0015324074074074025</v>
      </c>
      <c r="P61" s="45"/>
      <c r="Q61" s="87">
        <v>0.031053240740740742</v>
      </c>
      <c r="R61" s="87">
        <v>0.021875</v>
      </c>
    </row>
    <row r="62" spans="1:18" ht="13.5" customHeight="1">
      <c r="A62" s="41">
        <v>42</v>
      </c>
      <c r="B62" s="41">
        <v>52</v>
      </c>
      <c r="C62" s="78">
        <v>204.61</v>
      </c>
      <c r="D62" s="79">
        <v>3690044</v>
      </c>
      <c r="E62" s="3" t="s">
        <v>68</v>
      </c>
      <c r="F62" s="86" t="s">
        <v>413</v>
      </c>
      <c r="G62" s="3" t="s">
        <v>414</v>
      </c>
      <c r="H62" s="2">
        <v>1992</v>
      </c>
      <c r="I62" s="2" t="s">
        <v>9</v>
      </c>
      <c r="J62" s="3" t="s">
        <v>174</v>
      </c>
      <c r="K62" s="3"/>
      <c r="L62" s="43">
        <f t="shared" si="2"/>
        <v>0.009421296296296355</v>
      </c>
      <c r="M62" s="41">
        <v>56</v>
      </c>
      <c r="N62" s="140">
        <v>0.019100694444444444</v>
      </c>
      <c r="O62" s="106">
        <f t="shared" si="3"/>
        <v>0.0015509259259259243</v>
      </c>
      <c r="P62" s="45"/>
      <c r="Q62" s="87">
        <v>0.027476851851851853</v>
      </c>
      <c r="R62" s="87">
        <v>0.0180555555555555</v>
      </c>
    </row>
    <row r="63" spans="1:18" ht="13.5" customHeight="1">
      <c r="A63" s="41">
        <v>43</v>
      </c>
      <c r="B63" s="41">
        <v>113</v>
      </c>
      <c r="C63" s="64">
        <v>248.48</v>
      </c>
      <c r="D63" s="45">
        <v>3660050</v>
      </c>
      <c r="E63" s="72" t="s">
        <v>261</v>
      </c>
      <c r="F63" s="84" t="s">
        <v>330</v>
      </c>
      <c r="G63" s="84" t="s">
        <v>331</v>
      </c>
      <c r="H63" s="72">
        <v>1991</v>
      </c>
      <c r="I63" s="45" t="s">
        <v>9</v>
      </c>
      <c r="J63" s="72" t="s">
        <v>85</v>
      </c>
      <c r="K63" s="73"/>
      <c r="L63" s="43">
        <f t="shared" si="2"/>
        <v>0.00928240740740742</v>
      </c>
      <c r="M63" s="41">
        <v>42</v>
      </c>
      <c r="N63" s="140">
        <v>0.01912152777777778</v>
      </c>
      <c r="O63" s="106">
        <f t="shared" si="3"/>
        <v>0.0015717592592592589</v>
      </c>
      <c r="P63" s="3"/>
      <c r="Q63" s="87">
        <v>0.048518518518518516</v>
      </c>
      <c r="R63" s="87">
        <v>0.0392361111111111</v>
      </c>
    </row>
    <row r="64" spans="1:18" ht="13.5" customHeight="1">
      <c r="A64" s="41">
        <v>44</v>
      </c>
      <c r="B64" s="41">
        <v>69</v>
      </c>
      <c r="C64" s="64" t="s">
        <v>86</v>
      </c>
      <c r="D64" s="45">
        <v>3481196</v>
      </c>
      <c r="E64" s="74" t="s">
        <v>200</v>
      </c>
      <c r="F64" s="84" t="s">
        <v>299</v>
      </c>
      <c r="G64" s="84" t="s">
        <v>291</v>
      </c>
      <c r="H64" s="45">
        <v>1991</v>
      </c>
      <c r="I64" s="45">
        <v>1</v>
      </c>
      <c r="J64" s="74" t="s">
        <v>46</v>
      </c>
      <c r="K64" s="74" t="s">
        <v>91</v>
      </c>
      <c r="L64" s="43">
        <f t="shared" si="2"/>
        <v>0.00939814814814818</v>
      </c>
      <c r="M64" s="41">
        <v>53</v>
      </c>
      <c r="N64" s="140">
        <v>0.019136574074074073</v>
      </c>
      <c r="O64" s="106">
        <f t="shared" si="3"/>
        <v>0.0015868055555555531</v>
      </c>
      <c r="P64" s="45"/>
      <c r="Q64" s="87">
        <v>0.03335648148148148</v>
      </c>
      <c r="R64" s="87">
        <v>0.0239583333333333</v>
      </c>
    </row>
    <row r="65" spans="1:18" ht="13.5" customHeight="1">
      <c r="A65" s="41">
        <v>45</v>
      </c>
      <c r="B65" s="41">
        <v>44</v>
      </c>
      <c r="C65" s="64" t="s">
        <v>86</v>
      </c>
      <c r="D65" s="44"/>
      <c r="E65" s="66" t="s">
        <v>162</v>
      </c>
      <c r="F65" s="3"/>
      <c r="G65" s="3"/>
      <c r="H65" s="44">
        <v>1993</v>
      </c>
      <c r="I65" s="44">
        <v>1</v>
      </c>
      <c r="J65" s="68" t="s">
        <v>46</v>
      </c>
      <c r="K65" s="67" t="s">
        <v>91</v>
      </c>
      <c r="L65" s="43">
        <f t="shared" si="2"/>
        <v>0.009421296296296278</v>
      </c>
      <c r="M65" s="41">
        <v>56</v>
      </c>
      <c r="N65" s="140">
        <v>0.019190972222222224</v>
      </c>
      <c r="O65" s="106">
        <f t="shared" si="3"/>
        <v>0.0016412037037037037</v>
      </c>
      <c r="P65" s="45"/>
      <c r="Q65" s="87">
        <v>0.024699074074074078</v>
      </c>
      <c r="R65" s="87">
        <v>0.0152777777777778</v>
      </c>
    </row>
    <row r="66" spans="1:18" ht="13.5" customHeight="1">
      <c r="A66" s="41">
        <v>46</v>
      </c>
      <c r="B66" s="41">
        <v>74</v>
      </c>
      <c r="C66" s="64" t="s">
        <v>86</v>
      </c>
      <c r="D66" s="65">
        <v>3481592</v>
      </c>
      <c r="E66" s="66" t="s">
        <v>204</v>
      </c>
      <c r="F66" s="82" t="s">
        <v>384</v>
      </c>
      <c r="G66" s="83" t="s">
        <v>349</v>
      </c>
      <c r="H66" s="44">
        <v>1987</v>
      </c>
      <c r="I66" s="44" t="s">
        <v>9</v>
      </c>
      <c r="J66" s="66" t="s">
        <v>105</v>
      </c>
      <c r="K66" s="67" t="s">
        <v>205</v>
      </c>
      <c r="L66" s="43">
        <f t="shared" si="2"/>
        <v>0.009189814814814859</v>
      </c>
      <c r="M66" s="41">
        <v>34</v>
      </c>
      <c r="N66" s="140">
        <v>0.019204861111111114</v>
      </c>
      <c r="O66" s="106">
        <f t="shared" si="3"/>
        <v>0.0016550925925925934</v>
      </c>
      <c r="P66" s="45"/>
      <c r="Q66" s="87">
        <v>0.03488425925925926</v>
      </c>
      <c r="R66" s="87">
        <v>0.0256944444444444</v>
      </c>
    </row>
    <row r="67" spans="1:18" ht="13.5" customHeight="1">
      <c r="A67" s="41">
        <v>47</v>
      </c>
      <c r="B67" s="41">
        <v>86</v>
      </c>
      <c r="C67" s="64" t="s">
        <v>86</v>
      </c>
      <c r="D67" s="65">
        <v>3481142</v>
      </c>
      <c r="E67" s="66" t="s">
        <v>71</v>
      </c>
      <c r="F67" s="82" t="s">
        <v>395</v>
      </c>
      <c r="G67" s="83" t="s">
        <v>317</v>
      </c>
      <c r="H67" s="44">
        <v>1990</v>
      </c>
      <c r="I67" s="44" t="s">
        <v>9</v>
      </c>
      <c r="J67" s="66" t="s">
        <v>187</v>
      </c>
      <c r="K67" s="67" t="s">
        <v>76</v>
      </c>
      <c r="L67" s="43">
        <f t="shared" si="2"/>
        <v>0.009305555555555563</v>
      </c>
      <c r="M67" s="41">
        <v>44</v>
      </c>
      <c r="N67" s="140">
        <v>0.019241898148148147</v>
      </c>
      <c r="O67" s="106">
        <f t="shared" si="3"/>
        <v>0.0016921296296296268</v>
      </c>
      <c r="P67" s="45"/>
      <c r="Q67" s="87">
        <v>0.03916666666666666</v>
      </c>
      <c r="R67" s="87">
        <v>0.0298611111111111</v>
      </c>
    </row>
    <row r="68" spans="1:18" ht="13.5" customHeight="1">
      <c r="A68" s="41">
        <v>48</v>
      </c>
      <c r="B68" s="41">
        <v>117</v>
      </c>
      <c r="C68" s="64">
        <v>220.84</v>
      </c>
      <c r="D68" s="45">
        <v>3480835</v>
      </c>
      <c r="E68" s="74" t="s">
        <v>72</v>
      </c>
      <c r="F68" s="84" t="s">
        <v>340</v>
      </c>
      <c r="G68" s="84" t="s">
        <v>308</v>
      </c>
      <c r="H68" s="45">
        <v>1989</v>
      </c>
      <c r="I68" s="45" t="s">
        <v>8</v>
      </c>
      <c r="J68" s="74" t="s">
        <v>52</v>
      </c>
      <c r="K68" s="74" t="s">
        <v>265</v>
      </c>
      <c r="L68" s="43">
        <f t="shared" si="2"/>
        <v>0.009224537037037038</v>
      </c>
      <c r="M68" s="41">
        <v>38</v>
      </c>
      <c r="N68" s="140">
        <v>0.019275462962962963</v>
      </c>
      <c r="O68" s="106">
        <f t="shared" si="3"/>
        <v>0.001725694444444443</v>
      </c>
      <c r="P68" s="3"/>
      <c r="Q68" s="87">
        <v>0.04984953703703704</v>
      </c>
      <c r="R68" s="87">
        <v>0.040625</v>
      </c>
    </row>
    <row r="69" spans="1:18" ht="13.5" customHeight="1">
      <c r="A69" s="41">
        <v>49</v>
      </c>
      <c r="B69" s="41">
        <v>48</v>
      </c>
      <c r="C69" s="64" t="s">
        <v>86</v>
      </c>
      <c r="D69" s="65" t="s">
        <v>1</v>
      </c>
      <c r="E69" s="66" t="s">
        <v>168</v>
      </c>
      <c r="F69" s="3"/>
      <c r="G69" s="3"/>
      <c r="H69" s="44">
        <v>1994</v>
      </c>
      <c r="I69" s="44">
        <v>1</v>
      </c>
      <c r="J69" s="66" t="s">
        <v>116</v>
      </c>
      <c r="K69" s="67" t="s">
        <v>117</v>
      </c>
      <c r="L69" s="43">
        <f t="shared" si="2"/>
        <v>0.00935185185185192</v>
      </c>
      <c r="M69" s="41">
        <v>47</v>
      </c>
      <c r="N69" s="140">
        <v>0.01928472222222222</v>
      </c>
      <c r="O69" s="106">
        <f t="shared" si="3"/>
        <v>0.0017349537037037004</v>
      </c>
      <c r="P69" s="45"/>
      <c r="Q69" s="87">
        <v>0.02601851851851852</v>
      </c>
      <c r="R69" s="87">
        <v>0.0166666666666666</v>
      </c>
    </row>
    <row r="70" spans="1:18" ht="13.5" customHeight="1">
      <c r="A70" s="41">
        <v>50</v>
      </c>
      <c r="B70" s="41">
        <v>43</v>
      </c>
      <c r="C70" s="64" t="s">
        <v>86</v>
      </c>
      <c r="D70" s="2"/>
      <c r="E70" s="62" t="s">
        <v>161</v>
      </c>
      <c r="F70" s="3"/>
      <c r="G70" s="3"/>
      <c r="H70" s="62">
        <v>1989</v>
      </c>
      <c r="I70" s="2">
        <v>1</v>
      </c>
      <c r="J70" s="69" t="s">
        <v>47</v>
      </c>
      <c r="K70" s="70" t="s">
        <v>422</v>
      </c>
      <c r="L70" s="43">
        <f t="shared" si="2"/>
        <v>0.009351851851851908</v>
      </c>
      <c r="M70" s="41">
        <v>47</v>
      </c>
      <c r="N70" s="140">
        <v>0.019371527777777776</v>
      </c>
      <c r="O70" s="106">
        <f t="shared" si="3"/>
        <v>0.0018217592592592556</v>
      </c>
      <c r="P70" s="45"/>
      <c r="Q70" s="87">
        <v>0.02428240740740741</v>
      </c>
      <c r="R70" s="87">
        <v>0.0149305555555555</v>
      </c>
    </row>
    <row r="71" spans="1:18" ht="13.5" customHeight="1">
      <c r="A71" s="41">
        <v>51</v>
      </c>
      <c r="B71" s="41">
        <v>73</v>
      </c>
      <c r="C71" s="64" t="s">
        <v>86</v>
      </c>
      <c r="D71" s="65">
        <v>3481468</v>
      </c>
      <c r="E71" s="66" t="s">
        <v>66</v>
      </c>
      <c r="F71" s="84" t="s">
        <v>301</v>
      </c>
      <c r="G71" s="84" t="s">
        <v>302</v>
      </c>
      <c r="H71" s="44">
        <v>1991</v>
      </c>
      <c r="I71" s="44" t="s">
        <v>9</v>
      </c>
      <c r="J71" s="66" t="s">
        <v>154</v>
      </c>
      <c r="K71" s="67"/>
      <c r="L71" s="43">
        <f t="shared" si="2"/>
        <v>0.009456018518518537</v>
      </c>
      <c r="M71" s="41">
        <v>61</v>
      </c>
      <c r="N71" s="140">
        <v>0.019400462962962963</v>
      </c>
      <c r="O71" s="106">
        <f t="shared" si="3"/>
        <v>0.001850694444444443</v>
      </c>
      <c r="P71" s="45"/>
      <c r="Q71" s="87">
        <v>0.03480324074074074</v>
      </c>
      <c r="R71" s="87">
        <v>0.0253472222222222</v>
      </c>
    </row>
    <row r="72" spans="1:18" ht="13.5" customHeight="1">
      <c r="A72" s="41">
        <v>52</v>
      </c>
      <c r="B72" s="41">
        <v>106</v>
      </c>
      <c r="C72" s="77">
        <v>296.86</v>
      </c>
      <c r="D72" s="44">
        <v>3690051</v>
      </c>
      <c r="E72" s="66" t="s">
        <v>73</v>
      </c>
      <c r="F72" s="84" t="s">
        <v>325</v>
      </c>
      <c r="G72" s="84" t="s">
        <v>326</v>
      </c>
      <c r="H72" s="44">
        <v>1991</v>
      </c>
      <c r="I72" s="44" t="s">
        <v>9</v>
      </c>
      <c r="J72" s="68" t="s">
        <v>253</v>
      </c>
      <c r="K72" s="67" t="s">
        <v>67</v>
      </c>
      <c r="L72" s="43">
        <f t="shared" si="2"/>
        <v>0.00951388888888894</v>
      </c>
      <c r="M72" s="41">
        <v>64</v>
      </c>
      <c r="N72" s="140">
        <v>0.01940277777777778</v>
      </c>
      <c r="O72" s="106">
        <f t="shared" si="3"/>
        <v>0.001853009259259259</v>
      </c>
      <c r="P72" s="3"/>
      <c r="Q72" s="87">
        <v>0.04631944444444444</v>
      </c>
      <c r="R72" s="87">
        <v>0.0368055555555555</v>
      </c>
    </row>
    <row r="73" spans="1:18" ht="13.5" customHeight="1">
      <c r="A73" s="41">
        <v>53</v>
      </c>
      <c r="B73" s="41">
        <v>92</v>
      </c>
      <c r="C73" s="64" t="s">
        <v>86</v>
      </c>
      <c r="D73" s="65">
        <v>3481570</v>
      </c>
      <c r="E73" s="66" t="s">
        <v>233</v>
      </c>
      <c r="F73" s="82" t="s">
        <v>399</v>
      </c>
      <c r="G73" s="83" t="s">
        <v>400</v>
      </c>
      <c r="H73" s="44">
        <v>1993</v>
      </c>
      <c r="I73" s="44">
        <v>1</v>
      </c>
      <c r="J73" s="68" t="s">
        <v>187</v>
      </c>
      <c r="K73" s="67" t="s">
        <v>234</v>
      </c>
      <c r="L73" s="43">
        <f t="shared" si="2"/>
        <v>0.009444444444444491</v>
      </c>
      <c r="M73" s="41">
        <v>59</v>
      </c>
      <c r="N73" s="140">
        <v>0.01941898148148148</v>
      </c>
      <c r="O73" s="106">
        <f t="shared" si="3"/>
        <v>0.0018692129629629614</v>
      </c>
      <c r="P73" s="45"/>
      <c r="Q73" s="87">
        <v>0.04138888888888889</v>
      </c>
      <c r="R73" s="87">
        <v>0.0319444444444444</v>
      </c>
    </row>
    <row r="74" spans="1:18" ht="13.5" customHeight="1">
      <c r="A74" s="41">
        <v>53</v>
      </c>
      <c r="B74" s="41">
        <v>27</v>
      </c>
      <c r="C74" s="64" t="s">
        <v>86</v>
      </c>
      <c r="D74" s="44"/>
      <c r="E74" s="66" t="s">
        <v>131</v>
      </c>
      <c r="F74" s="3"/>
      <c r="G74" s="3"/>
      <c r="H74" s="44">
        <v>1988</v>
      </c>
      <c r="I74" s="44" t="s">
        <v>9</v>
      </c>
      <c r="J74" s="68" t="s">
        <v>132</v>
      </c>
      <c r="K74" s="67" t="s">
        <v>133</v>
      </c>
      <c r="L74" s="43">
        <f t="shared" si="2"/>
        <v>0.009456018518518518</v>
      </c>
      <c r="M74" s="41">
        <v>60</v>
      </c>
      <c r="N74" s="140">
        <v>0.01941898148148148</v>
      </c>
      <c r="O74" s="106">
        <f t="shared" si="3"/>
        <v>0.0018692129629629614</v>
      </c>
      <c r="P74" s="45"/>
      <c r="Q74" s="87">
        <v>0.018831018518518518</v>
      </c>
      <c r="R74" s="87">
        <v>0.009375</v>
      </c>
    </row>
    <row r="75" spans="1:18" ht="13.5" customHeight="1">
      <c r="A75" s="41">
        <v>55</v>
      </c>
      <c r="B75" s="41">
        <v>39</v>
      </c>
      <c r="C75" s="64" t="s">
        <v>86</v>
      </c>
      <c r="D75" s="44"/>
      <c r="E75" s="66" t="s">
        <v>155</v>
      </c>
      <c r="F75" s="3"/>
      <c r="G75" s="3"/>
      <c r="H75" s="44">
        <v>1993</v>
      </c>
      <c r="I75" s="44">
        <v>1</v>
      </c>
      <c r="J75" s="68" t="s">
        <v>121</v>
      </c>
      <c r="K75" s="67"/>
      <c r="L75" s="43">
        <f t="shared" si="2"/>
        <v>0.009363425925925992</v>
      </c>
      <c r="M75" s="41">
        <v>49</v>
      </c>
      <c r="N75" s="140">
        <v>0.019422453703703702</v>
      </c>
      <c r="O75" s="106">
        <f t="shared" si="3"/>
        <v>0.001872685185185182</v>
      </c>
      <c r="P75" s="45"/>
      <c r="Q75" s="87">
        <v>0.02290509259259259</v>
      </c>
      <c r="R75" s="87">
        <v>0.0135416666666666</v>
      </c>
    </row>
    <row r="76" spans="1:18" ht="13.5" customHeight="1">
      <c r="A76" s="41">
        <v>56</v>
      </c>
      <c r="B76" s="41">
        <v>66</v>
      </c>
      <c r="C76" s="64" t="s">
        <v>86</v>
      </c>
      <c r="D76" s="65">
        <v>3481551</v>
      </c>
      <c r="E76" s="66" t="s">
        <v>196</v>
      </c>
      <c r="F76" s="84" t="s">
        <v>294</v>
      </c>
      <c r="G76" s="84" t="s">
        <v>295</v>
      </c>
      <c r="H76" s="44">
        <v>1989</v>
      </c>
      <c r="I76" s="44" t="s">
        <v>9</v>
      </c>
      <c r="J76" s="68" t="s">
        <v>52</v>
      </c>
      <c r="K76" s="67" t="s">
        <v>197</v>
      </c>
      <c r="L76" s="43">
        <f t="shared" si="2"/>
        <v>0.009340277777777843</v>
      </c>
      <c r="M76" s="41">
        <v>46</v>
      </c>
      <c r="N76" s="140">
        <v>0.019434027777777776</v>
      </c>
      <c r="O76" s="106">
        <f t="shared" si="3"/>
        <v>0.0018842592592592557</v>
      </c>
      <c r="P76" s="45"/>
      <c r="Q76" s="87">
        <v>0.03225694444444444</v>
      </c>
      <c r="R76" s="87">
        <v>0.0229166666666666</v>
      </c>
    </row>
    <row r="77" spans="1:18" ht="13.5" customHeight="1">
      <c r="A77" s="41">
        <v>57</v>
      </c>
      <c r="B77" s="41">
        <v>59</v>
      </c>
      <c r="C77" s="64" t="s">
        <v>86</v>
      </c>
      <c r="D77" s="45">
        <v>3660055</v>
      </c>
      <c r="E77" s="72" t="s">
        <v>183</v>
      </c>
      <c r="F77" s="85" t="s">
        <v>407</v>
      </c>
      <c r="G77" s="3" t="s">
        <v>408</v>
      </c>
      <c r="H77" s="72">
        <v>1990</v>
      </c>
      <c r="I77" s="45" t="s">
        <v>8</v>
      </c>
      <c r="J77" s="72" t="s">
        <v>85</v>
      </c>
      <c r="K77" s="73"/>
      <c r="L77" s="43">
        <f t="shared" si="2"/>
        <v>0.009305555555555563</v>
      </c>
      <c r="M77" s="41">
        <v>44</v>
      </c>
      <c r="N77" s="140">
        <v>0.019446759259259257</v>
      </c>
      <c r="O77" s="106">
        <f t="shared" si="3"/>
        <v>0.0018969907407407373</v>
      </c>
      <c r="P77" s="45"/>
      <c r="Q77" s="87">
        <v>0.029791666666666664</v>
      </c>
      <c r="R77" s="87">
        <v>0.0204861111111111</v>
      </c>
    </row>
    <row r="78" spans="1:18" ht="13.5" customHeight="1">
      <c r="A78" s="41">
        <v>58</v>
      </c>
      <c r="B78" s="41">
        <v>5</v>
      </c>
      <c r="C78" s="64" t="s">
        <v>86</v>
      </c>
      <c r="D78" s="44"/>
      <c r="E78" s="66" t="s">
        <v>93</v>
      </c>
      <c r="F78" s="3"/>
      <c r="G78" s="3"/>
      <c r="H78" s="44">
        <v>1985</v>
      </c>
      <c r="I78" s="44" t="s">
        <v>9</v>
      </c>
      <c r="J78" s="68" t="s">
        <v>94</v>
      </c>
      <c r="K78" s="67"/>
      <c r="L78" s="43">
        <f t="shared" si="2"/>
        <v>0.00945601851851852</v>
      </c>
      <c r="M78" s="41">
        <v>61</v>
      </c>
      <c r="N78" s="140">
        <v>0.01949537037037037</v>
      </c>
      <c r="O78" s="106">
        <f t="shared" si="3"/>
        <v>0.0019456018518518511</v>
      </c>
      <c r="P78" s="2"/>
      <c r="Q78" s="87">
        <v>0.01119212962962963</v>
      </c>
      <c r="R78" s="87">
        <v>0.00173611111111111</v>
      </c>
    </row>
    <row r="79" spans="1:18" ht="13.5" customHeight="1">
      <c r="A79" s="41">
        <v>59</v>
      </c>
      <c r="B79" s="41">
        <v>98</v>
      </c>
      <c r="C79" s="64" t="s">
        <v>86</v>
      </c>
      <c r="D79" s="65">
        <v>3481563</v>
      </c>
      <c r="E79" s="66" t="s">
        <v>243</v>
      </c>
      <c r="F79" s="84" t="s">
        <v>314</v>
      </c>
      <c r="G79" s="84" t="s">
        <v>315</v>
      </c>
      <c r="H79" s="44">
        <v>1991</v>
      </c>
      <c r="I79" s="44" t="s">
        <v>9</v>
      </c>
      <c r="J79" s="68" t="s">
        <v>47</v>
      </c>
      <c r="K79" s="67" t="s">
        <v>49</v>
      </c>
      <c r="L79" s="43">
        <f t="shared" si="2"/>
        <v>0.0093634259259259</v>
      </c>
      <c r="M79" s="41">
        <v>49</v>
      </c>
      <c r="N79" s="140">
        <v>0.019515046296296298</v>
      </c>
      <c r="O79" s="106">
        <f t="shared" si="3"/>
        <v>0.0019652777777777776</v>
      </c>
      <c r="P79" s="45"/>
      <c r="Q79" s="87">
        <v>0.0433912037037037</v>
      </c>
      <c r="R79" s="87">
        <v>0.0340277777777778</v>
      </c>
    </row>
    <row r="80" spans="1:18" ht="13.5" customHeight="1">
      <c r="A80" s="41">
        <v>60</v>
      </c>
      <c r="B80" s="41">
        <v>118</v>
      </c>
      <c r="C80" s="64">
        <v>212.53</v>
      </c>
      <c r="D80" s="65">
        <v>3480899</v>
      </c>
      <c r="E80" s="66" t="s">
        <v>62</v>
      </c>
      <c r="F80" s="84" t="s">
        <v>341</v>
      </c>
      <c r="G80" s="84" t="s">
        <v>295</v>
      </c>
      <c r="H80" s="44">
        <v>1989</v>
      </c>
      <c r="I80" s="44" t="s">
        <v>9</v>
      </c>
      <c r="J80" s="68" t="s">
        <v>47</v>
      </c>
      <c r="K80" s="67" t="s">
        <v>49</v>
      </c>
      <c r="L80" s="43">
        <f t="shared" si="2"/>
        <v>0.00939814814814817</v>
      </c>
      <c r="M80" s="41">
        <v>53</v>
      </c>
      <c r="N80" s="140">
        <v>0.01953587962962963</v>
      </c>
      <c r="O80" s="106">
        <f t="shared" si="3"/>
        <v>0.0019861111111111086</v>
      </c>
      <c r="P80" s="3"/>
      <c r="Q80" s="87">
        <v>0.05037037037037037</v>
      </c>
      <c r="R80" s="87">
        <v>0.0409722222222222</v>
      </c>
    </row>
    <row r="81" spans="1:18" ht="13.5" customHeight="1">
      <c r="A81" s="41">
        <v>61</v>
      </c>
      <c r="B81" s="41">
        <v>80</v>
      </c>
      <c r="C81" s="137" t="s">
        <v>86</v>
      </c>
      <c r="D81" s="45">
        <v>3481199</v>
      </c>
      <c r="E81" s="74" t="s">
        <v>216</v>
      </c>
      <c r="F81" s="84" t="s">
        <v>305</v>
      </c>
      <c r="G81" s="84" t="s">
        <v>306</v>
      </c>
      <c r="H81" s="45">
        <v>1992</v>
      </c>
      <c r="I81" s="45">
        <v>1</v>
      </c>
      <c r="J81" s="74" t="s">
        <v>46</v>
      </c>
      <c r="K81" s="74" t="s">
        <v>91</v>
      </c>
      <c r="L81" s="43">
        <f t="shared" si="2"/>
        <v>0.009664351851851823</v>
      </c>
      <c r="M81" s="41">
        <v>69</v>
      </c>
      <c r="N81" s="140">
        <v>0.019568287037037037</v>
      </c>
      <c r="O81" s="106">
        <f t="shared" si="3"/>
        <v>0.0020185185185185167</v>
      </c>
      <c r="P81" s="45"/>
      <c r="Q81" s="87">
        <v>0.037442129629629624</v>
      </c>
      <c r="R81" s="87">
        <v>0.0277777777777778</v>
      </c>
    </row>
    <row r="82" spans="1:18" ht="13.5" customHeight="1">
      <c r="A82" s="41">
        <v>62</v>
      </c>
      <c r="B82" s="41">
        <v>26</v>
      </c>
      <c r="C82" s="64" t="s">
        <v>86</v>
      </c>
      <c r="D82" s="65" t="s">
        <v>1</v>
      </c>
      <c r="E82" s="66" t="s">
        <v>129</v>
      </c>
      <c r="F82" s="3"/>
      <c r="G82" s="3"/>
      <c r="H82" s="44">
        <v>1990</v>
      </c>
      <c r="I82" s="44" t="s">
        <v>9</v>
      </c>
      <c r="J82" s="68" t="s">
        <v>52</v>
      </c>
      <c r="K82" s="67" t="s">
        <v>130</v>
      </c>
      <c r="L82" s="43">
        <f t="shared" si="2"/>
        <v>0.009432870370370366</v>
      </c>
      <c r="M82" s="41">
        <v>58</v>
      </c>
      <c r="N82" s="140">
        <v>0.01957523148148148</v>
      </c>
      <c r="O82" s="106">
        <f t="shared" si="3"/>
        <v>0.0020254629629629615</v>
      </c>
      <c r="P82" s="45" t="s">
        <v>1</v>
      </c>
      <c r="Q82" s="87">
        <v>0.018460648148148146</v>
      </c>
      <c r="R82" s="87">
        <v>0.00902777777777778</v>
      </c>
    </row>
    <row r="83" spans="1:18" ht="13.5" customHeight="1">
      <c r="A83" s="41">
        <v>63</v>
      </c>
      <c r="B83" s="41">
        <v>16</v>
      </c>
      <c r="C83" s="64" t="s">
        <v>86</v>
      </c>
      <c r="D83" s="65" t="s">
        <v>1</v>
      </c>
      <c r="E83" s="66" t="s">
        <v>115</v>
      </c>
      <c r="F83" s="3"/>
      <c r="G83" s="3"/>
      <c r="H83" s="44">
        <v>1993</v>
      </c>
      <c r="I83" s="44">
        <v>1</v>
      </c>
      <c r="J83" s="66" t="s">
        <v>116</v>
      </c>
      <c r="K83" s="67" t="s">
        <v>117</v>
      </c>
      <c r="L83" s="43">
        <f t="shared" si="2"/>
        <v>0.009618055555555562</v>
      </c>
      <c r="M83" s="41">
        <v>66</v>
      </c>
      <c r="N83" s="140">
        <v>0.019613425925925927</v>
      </c>
      <c r="O83" s="106">
        <f t="shared" si="3"/>
        <v>0.0020636574074074064</v>
      </c>
      <c r="P83" s="45"/>
      <c r="Q83" s="87">
        <v>0.015173611111111112</v>
      </c>
      <c r="R83" s="87">
        <v>0.00555555555555555</v>
      </c>
    </row>
    <row r="84" spans="1:18" ht="13.5" customHeight="1">
      <c r="A84" s="41">
        <v>64</v>
      </c>
      <c r="B84" s="41">
        <v>89</v>
      </c>
      <c r="C84" s="137" t="s">
        <v>86</v>
      </c>
      <c r="D84" s="65">
        <v>3481575</v>
      </c>
      <c r="E84" s="66" t="s">
        <v>227</v>
      </c>
      <c r="F84" s="82" t="s">
        <v>397</v>
      </c>
      <c r="G84" s="83" t="s">
        <v>324</v>
      </c>
      <c r="H84" s="44">
        <v>1992</v>
      </c>
      <c r="I84" s="44">
        <v>1</v>
      </c>
      <c r="J84" s="68" t="s">
        <v>47</v>
      </c>
      <c r="K84" s="67" t="s">
        <v>193</v>
      </c>
      <c r="L84" s="43">
        <f t="shared" si="2"/>
        <v>0.0093634259259259</v>
      </c>
      <c r="M84" s="41">
        <v>49</v>
      </c>
      <c r="N84" s="140">
        <v>0.019634259259259258</v>
      </c>
      <c r="O84" s="106">
        <f t="shared" si="3"/>
        <v>0.0020844907407407375</v>
      </c>
      <c r="P84" s="45"/>
      <c r="Q84" s="87">
        <v>0.0402662037037037</v>
      </c>
      <c r="R84" s="87">
        <v>0.0309027777777778</v>
      </c>
    </row>
    <row r="85" spans="1:18" ht="16.5" customHeight="1">
      <c r="A85" s="41">
        <v>65</v>
      </c>
      <c r="B85" s="41">
        <v>101</v>
      </c>
      <c r="C85" s="64" t="s">
        <v>86</v>
      </c>
      <c r="D85" s="65">
        <v>3481549</v>
      </c>
      <c r="E85" s="66" t="s">
        <v>246</v>
      </c>
      <c r="F85" s="84" t="s">
        <v>318</v>
      </c>
      <c r="G85" s="84" t="s">
        <v>319</v>
      </c>
      <c r="H85" s="44">
        <v>1976</v>
      </c>
      <c r="I85" s="44" t="s">
        <v>8</v>
      </c>
      <c r="J85" s="68" t="s">
        <v>59</v>
      </c>
      <c r="K85" s="67" t="s">
        <v>247</v>
      </c>
      <c r="L85" s="43">
        <f t="shared" si="2"/>
        <v>0.009618055555555595</v>
      </c>
      <c r="M85" s="41">
        <v>66</v>
      </c>
      <c r="N85" s="141">
        <v>0.019640046296296298</v>
      </c>
      <c r="O85" s="106">
        <f t="shared" si="3"/>
        <v>0.0020902777777777777</v>
      </c>
      <c r="P85" s="45"/>
      <c r="Q85" s="87">
        <v>0.0446875</v>
      </c>
      <c r="R85" s="87">
        <v>0.0350694444444444</v>
      </c>
    </row>
    <row r="86" spans="1:16" ht="12" customHeight="1">
      <c r="A86" s="199" t="s">
        <v>11</v>
      </c>
      <c r="B86" s="200" t="s">
        <v>15</v>
      </c>
      <c r="C86" s="201"/>
      <c r="D86" s="203" t="s">
        <v>83</v>
      </c>
      <c r="E86" s="199" t="s">
        <v>7</v>
      </c>
      <c r="F86" s="199"/>
      <c r="G86" s="199"/>
      <c r="H86" s="200" t="s">
        <v>3</v>
      </c>
      <c r="I86" s="200" t="s">
        <v>14</v>
      </c>
      <c r="J86" s="199" t="s">
        <v>4</v>
      </c>
      <c r="K86" s="199" t="s">
        <v>6</v>
      </c>
      <c r="L86" s="204" t="s">
        <v>2</v>
      </c>
      <c r="M86" s="204"/>
      <c r="N86" s="205" t="s">
        <v>12</v>
      </c>
      <c r="O86" s="196" t="s">
        <v>27</v>
      </c>
      <c r="P86" s="203" t="s">
        <v>81</v>
      </c>
    </row>
    <row r="87" spans="1:18" ht="18" customHeight="1">
      <c r="A87" s="199"/>
      <c r="B87" s="200"/>
      <c r="C87" s="202"/>
      <c r="D87" s="203"/>
      <c r="E87" s="199"/>
      <c r="F87" s="199"/>
      <c r="G87" s="199"/>
      <c r="H87" s="200"/>
      <c r="I87" s="200"/>
      <c r="J87" s="199"/>
      <c r="K87" s="199"/>
      <c r="L87" s="40" t="s">
        <v>12</v>
      </c>
      <c r="M87" s="23" t="s">
        <v>11</v>
      </c>
      <c r="N87" s="205"/>
      <c r="O87" s="196"/>
      <c r="P87" s="203"/>
      <c r="R87" s="21" t="s">
        <v>18</v>
      </c>
    </row>
    <row r="88" spans="1:18" ht="13.5" customHeight="1">
      <c r="A88" s="143">
        <v>66</v>
      </c>
      <c r="B88" s="143">
        <v>94</v>
      </c>
      <c r="C88" s="144" t="s">
        <v>86</v>
      </c>
      <c r="D88" s="145">
        <v>3481324</v>
      </c>
      <c r="E88" s="146" t="s">
        <v>236</v>
      </c>
      <c r="F88" s="147" t="s">
        <v>402</v>
      </c>
      <c r="G88" s="148" t="s">
        <v>315</v>
      </c>
      <c r="H88" s="145">
        <v>1991</v>
      </c>
      <c r="I88" s="145">
        <v>1</v>
      </c>
      <c r="J88" s="146" t="s">
        <v>52</v>
      </c>
      <c r="K88" s="146" t="s">
        <v>237</v>
      </c>
      <c r="L88" s="149">
        <f aca="true" t="shared" si="4" ref="L88:L105">Q88-R88</f>
        <v>0.009363425925925914</v>
      </c>
      <c r="M88" s="41">
        <v>49</v>
      </c>
      <c r="N88" s="150">
        <v>0.019644675925925927</v>
      </c>
      <c r="O88" s="151">
        <f aca="true" t="shared" si="5" ref="O88:O130">N88-$N$19</f>
        <v>0.0020949074074074064</v>
      </c>
      <c r="P88" s="145"/>
      <c r="Q88" s="87">
        <v>0.04200231481481481</v>
      </c>
      <c r="R88" s="87">
        <v>0.0326388888888889</v>
      </c>
    </row>
    <row r="89" spans="1:18" ht="13.5" customHeight="1">
      <c r="A89" s="41">
        <v>67</v>
      </c>
      <c r="B89" s="41">
        <v>18</v>
      </c>
      <c r="C89" s="64" t="s">
        <v>86</v>
      </c>
      <c r="D89" s="44"/>
      <c r="E89" s="66" t="s">
        <v>119</v>
      </c>
      <c r="F89" s="3"/>
      <c r="G89" s="3"/>
      <c r="H89" s="44">
        <v>1991</v>
      </c>
      <c r="I89" s="44">
        <v>1</v>
      </c>
      <c r="J89" s="68" t="s">
        <v>46</v>
      </c>
      <c r="K89" s="67" t="s">
        <v>91</v>
      </c>
      <c r="L89" s="43">
        <f t="shared" si="4"/>
        <v>0.009664351851851853</v>
      </c>
      <c r="M89" s="41">
        <v>69</v>
      </c>
      <c r="N89" s="140">
        <v>0.01965277777777778</v>
      </c>
      <c r="O89" s="106">
        <f t="shared" si="5"/>
        <v>0.0021030092592592593</v>
      </c>
      <c r="P89" s="45"/>
      <c r="Q89" s="87">
        <v>0.015914351851851853</v>
      </c>
      <c r="R89" s="87">
        <v>0.00625</v>
      </c>
    </row>
    <row r="90" spans="1:18" ht="13.5" customHeight="1">
      <c r="A90" s="41">
        <v>68</v>
      </c>
      <c r="B90" s="41">
        <v>13</v>
      </c>
      <c r="C90" s="64" t="s">
        <v>86</v>
      </c>
      <c r="D90" s="65">
        <v>3481643</v>
      </c>
      <c r="E90" s="66" t="s">
        <v>110</v>
      </c>
      <c r="F90" s="82" t="s">
        <v>285</v>
      </c>
      <c r="G90" s="83" t="s">
        <v>286</v>
      </c>
      <c r="H90" s="44">
        <v>1992</v>
      </c>
      <c r="I90" s="44">
        <v>1</v>
      </c>
      <c r="J90" s="68" t="s">
        <v>111</v>
      </c>
      <c r="K90" s="67" t="s">
        <v>112</v>
      </c>
      <c r="L90" s="43">
        <f t="shared" si="4"/>
        <v>0.009664351851851851</v>
      </c>
      <c r="M90" s="41">
        <v>69</v>
      </c>
      <c r="N90" s="141">
        <v>0.01977083333333333</v>
      </c>
      <c r="O90" s="106">
        <f t="shared" si="5"/>
        <v>0.002221064814814811</v>
      </c>
      <c r="P90" s="45"/>
      <c r="Q90" s="87">
        <v>0.014178240740740741</v>
      </c>
      <c r="R90" s="87">
        <v>0.00451388888888889</v>
      </c>
    </row>
    <row r="91" spans="1:18" ht="13.5" customHeight="1">
      <c r="A91" s="41">
        <v>69</v>
      </c>
      <c r="B91" s="41">
        <v>76</v>
      </c>
      <c r="C91" s="64" t="s">
        <v>86</v>
      </c>
      <c r="D91" s="44">
        <v>3481574</v>
      </c>
      <c r="E91" s="66" t="s">
        <v>209</v>
      </c>
      <c r="F91" s="82" t="s">
        <v>387</v>
      </c>
      <c r="G91" s="83" t="s">
        <v>317</v>
      </c>
      <c r="H91" s="44">
        <v>1993</v>
      </c>
      <c r="I91" s="44">
        <v>1</v>
      </c>
      <c r="J91" s="68" t="s">
        <v>207</v>
      </c>
      <c r="K91" s="67" t="s">
        <v>210</v>
      </c>
      <c r="L91" s="43">
        <f t="shared" si="4"/>
        <v>0.009479166666666657</v>
      </c>
      <c r="M91" s="41">
        <v>63</v>
      </c>
      <c r="N91" s="139">
        <v>0.019773148148148147</v>
      </c>
      <c r="O91" s="106">
        <f t="shared" si="5"/>
        <v>0.0022233796296296272</v>
      </c>
      <c r="P91" s="45"/>
      <c r="Q91" s="87">
        <v>0.035868055555555556</v>
      </c>
      <c r="R91" s="87">
        <v>0.0263888888888889</v>
      </c>
    </row>
    <row r="92" spans="1:18" ht="13.5" customHeight="1">
      <c r="A92" s="41">
        <v>70</v>
      </c>
      <c r="B92" s="41">
        <v>28</v>
      </c>
      <c r="C92" s="64" t="s">
        <v>86</v>
      </c>
      <c r="D92" s="44"/>
      <c r="E92" s="66" t="s">
        <v>134</v>
      </c>
      <c r="F92" s="3"/>
      <c r="G92" s="3"/>
      <c r="H92" s="44">
        <v>1992</v>
      </c>
      <c r="I92" s="44">
        <v>1</v>
      </c>
      <c r="J92" s="68" t="s">
        <v>46</v>
      </c>
      <c r="K92" s="67" t="s">
        <v>135</v>
      </c>
      <c r="L92" s="43">
        <f t="shared" si="4"/>
        <v>0.009837962962962963</v>
      </c>
      <c r="M92" s="41">
        <v>87</v>
      </c>
      <c r="N92" s="140">
        <v>0.01981712962962963</v>
      </c>
      <c r="O92" s="106">
        <f t="shared" si="5"/>
        <v>0.002267361111111109</v>
      </c>
      <c r="P92" s="45" t="s">
        <v>1</v>
      </c>
      <c r="Q92" s="87">
        <v>0.019560185185185184</v>
      </c>
      <c r="R92" s="87">
        <v>0.00972222222222222</v>
      </c>
    </row>
    <row r="93" spans="1:18" ht="13.5" customHeight="1">
      <c r="A93" s="41">
        <v>71</v>
      </c>
      <c r="B93" s="41">
        <v>108</v>
      </c>
      <c r="C93" s="64">
        <v>276.03</v>
      </c>
      <c r="D93" s="45">
        <v>3660051</v>
      </c>
      <c r="E93" s="72" t="s">
        <v>255</v>
      </c>
      <c r="F93" s="84" t="s">
        <v>328</v>
      </c>
      <c r="G93" s="84" t="s">
        <v>329</v>
      </c>
      <c r="H93" s="72">
        <v>1991</v>
      </c>
      <c r="I93" s="45" t="s">
        <v>9</v>
      </c>
      <c r="J93" s="72" t="s">
        <v>85</v>
      </c>
      <c r="K93" s="73"/>
      <c r="L93" s="43">
        <f t="shared" si="4"/>
        <v>0.00975694444444445</v>
      </c>
      <c r="M93" s="41">
        <v>82</v>
      </c>
      <c r="N93" s="140">
        <v>0.019885416666666666</v>
      </c>
      <c r="O93" s="106">
        <f t="shared" si="5"/>
        <v>0.0023356481481481457</v>
      </c>
      <c r="P93" s="3"/>
      <c r="Q93" s="87">
        <v>0.04725694444444445</v>
      </c>
      <c r="R93" s="87">
        <v>0.0375</v>
      </c>
    </row>
    <row r="94" spans="1:18" ht="13.5" customHeight="1">
      <c r="A94" s="41">
        <v>72</v>
      </c>
      <c r="B94" s="41">
        <v>112</v>
      </c>
      <c r="C94" s="77">
        <v>249.95</v>
      </c>
      <c r="D94" s="44">
        <v>3690045</v>
      </c>
      <c r="E94" s="66" t="s">
        <v>65</v>
      </c>
      <c r="F94" s="84" t="s">
        <v>333</v>
      </c>
      <c r="G94" s="84" t="s">
        <v>334</v>
      </c>
      <c r="H94" s="44">
        <v>1989</v>
      </c>
      <c r="I94" s="44" t="s">
        <v>9</v>
      </c>
      <c r="J94" s="68" t="s">
        <v>253</v>
      </c>
      <c r="K94" s="67" t="s">
        <v>67</v>
      </c>
      <c r="L94" s="43">
        <f t="shared" si="4"/>
        <v>0.00961805555555554</v>
      </c>
      <c r="M94" s="41">
        <v>66</v>
      </c>
      <c r="N94" s="140">
        <v>0.01994444444444444</v>
      </c>
      <c r="O94" s="106">
        <f t="shared" si="5"/>
        <v>0.0023946759259259216</v>
      </c>
      <c r="P94" s="3"/>
      <c r="Q94" s="87">
        <v>0.04850694444444444</v>
      </c>
      <c r="R94" s="87">
        <v>0.0388888888888889</v>
      </c>
    </row>
    <row r="95" spans="1:18" ht="13.5" customHeight="1">
      <c r="A95" s="41">
        <v>73</v>
      </c>
      <c r="B95" s="41">
        <v>54</v>
      </c>
      <c r="C95" s="64" t="s">
        <v>86</v>
      </c>
      <c r="D95" s="2"/>
      <c r="E95" s="3" t="s">
        <v>176</v>
      </c>
      <c r="F95" s="3"/>
      <c r="G95" s="3"/>
      <c r="H95" s="2">
        <v>1991</v>
      </c>
      <c r="I95" s="2" t="s">
        <v>9</v>
      </c>
      <c r="J95" s="3" t="s">
        <v>177</v>
      </c>
      <c r="K95" s="3" t="s">
        <v>178</v>
      </c>
      <c r="L95" s="43">
        <f t="shared" si="4"/>
        <v>0.00974537037037037</v>
      </c>
      <c r="M95" s="41">
        <v>80</v>
      </c>
      <c r="N95" s="140">
        <v>0.019971064814814813</v>
      </c>
      <c r="O95" s="106">
        <f t="shared" si="5"/>
        <v>0.002421296296296293</v>
      </c>
      <c r="P95" s="45"/>
      <c r="Q95" s="87">
        <v>0.02849537037037037</v>
      </c>
      <c r="R95" s="87">
        <v>0.01875</v>
      </c>
    </row>
    <row r="96" spans="1:18" ht="13.5" customHeight="1">
      <c r="A96" s="41">
        <v>74</v>
      </c>
      <c r="B96" s="41">
        <v>8</v>
      </c>
      <c r="C96" s="64" t="s">
        <v>86</v>
      </c>
      <c r="D96" s="44"/>
      <c r="E96" s="66" t="s">
        <v>99</v>
      </c>
      <c r="F96" s="3"/>
      <c r="G96" s="3"/>
      <c r="H96" s="44">
        <v>1972</v>
      </c>
      <c r="I96" s="44" t="s">
        <v>9</v>
      </c>
      <c r="J96" s="68" t="s">
        <v>100</v>
      </c>
      <c r="K96" s="67" t="s">
        <v>101</v>
      </c>
      <c r="L96" s="43">
        <f t="shared" si="4"/>
        <v>0.009837962962962962</v>
      </c>
      <c r="M96" s="41">
        <v>87</v>
      </c>
      <c r="N96" s="140">
        <v>0.019974537037037037</v>
      </c>
      <c r="O96" s="106">
        <f t="shared" si="5"/>
        <v>0.002424768518518517</v>
      </c>
      <c r="P96" s="2"/>
      <c r="Q96" s="87">
        <v>0.012615740740740742</v>
      </c>
      <c r="R96" s="87">
        <v>0.00277777777777778</v>
      </c>
    </row>
    <row r="97" spans="1:18" ht="13.5" customHeight="1">
      <c r="A97" s="41">
        <v>75</v>
      </c>
      <c r="B97" s="41">
        <v>82</v>
      </c>
      <c r="C97" s="64" t="s">
        <v>86</v>
      </c>
      <c r="D97" s="65">
        <v>3481571</v>
      </c>
      <c r="E97" s="66" t="s">
        <v>218</v>
      </c>
      <c r="F97" s="82" t="s">
        <v>392</v>
      </c>
      <c r="G97" s="83" t="s">
        <v>308</v>
      </c>
      <c r="H97" s="44">
        <v>1993</v>
      </c>
      <c r="I97" s="44">
        <v>1</v>
      </c>
      <c r="J97" s="66" t="s">
        <v>187</v>
      </c>
      <c r="K97" s="67" t="s">
        <v>76</v>
      </c>
      <c r="L97" s="43">
        <f t="shared" si="4"/>
        <v>0.009710648148148173</v>
      </c>
      <c r="M97" s="41">
        <v>75</v>
      </c>
      <c r="N97" s="140">
        <v>0.01999074074074074</v>
      </c>
      <c r="O97" s="106">
        <f t="shared" si="5"/>
        <v>0.0024409722222222194</v>
      </c>
      <c r="P97" s="45"/>
      <c r="Q97" s="87">
        <v>0.038182870370370374</v>
      </c>
      <c r="R97" s="87">
        <v>0.0284722222222222</v>
      </c>
    </row>
    <row r="98" spans="1:18" ht="13.5" customHeight="1">
      <c r="A98" s="41">
        <v>76</v>
      </c>
      <c r="B98" s="41">
        <v>95</v>
      </c>
      <c r="C98" s="64" t="s">
        <v>86</v>
      </c>
      <c r="D98" s="44">
        <v>3690054</v>
      </c>
      <c r="E98" s="66" t="s">
        <v>238</v>
      </c>
      <c r="F98" s="84" t="s">
        <v>311</v>
      </c>
      <c r="G98" s="84" t="s">
        <v>312</v>
      </c>
      <c r="H98" s="44">
        <v>1992</v>
      </c>
      <c r="I98" s="44" t="s">
        <v>9</v>
      </c>
      <c r="J98" s="68" t="s">
        <v>239</v>
      </c>
      <c r="K98" s="67"/>
      <c r="L98" s="43">
        <f t="shared" si="4"/>
        <v>0.009710648148148163</v>
      </c>
      <c r="M98" s="41">
        <v>75</v>
      </c>
      <c r="N98" s="140">
        <v>0.020016203703703706</v>
      </c>
      <c r="O98" s="106">
        <f t="shared" si="5"/>
        <v>0.002466435185185186</v>
      </c>
      <c r="P98" s="45"/>
      <c r="Q98" s="87">
        <v>0.04269675925925926</v>
      </c>
      <c r="R98" s="87">
        <v>0.0329861111111111</v>
      </c>
    </row>
    <row r="99" spans="1:18" ht="13.5" customHeight="1">
      <c r="A99" s="41">
        <v>77</v>
      </c>
      <c r="B99" s="41">
        <v>67</v>
      </c>
      <c r="C99" s="64" t="s">
        <v>86</v>
      </c>
      <c r="D99" s="65">
        <v>3480990</v>
      </c>
      <c r="E99" s="66" t="s">
        <v>198</v>
      </c>
      <c r="F99" s="84" t="s">
        <v>296</v>
      </c>
      <c r="G99" s="84" t="s">
        <v>297</v>
      </c>
      <c r="H99" s="44">
        <v>1989</v>
      </c>
      <c r="I99" s="44" t="s">
        <v>9</v>
      </c>
      <c r="J99" s="68" t="s">
        <v>52</v>
      </c>
      <c r="K99" s="67" t="s">
        <v>199</v>
      </c>
      <c r="L99" s="43">
        <f t="shared" si="4"/>
        <v>0.00967592592592591</v>
      </c>
      <c r="M99" s="41">
        <v>73</v>
      </c>
      <c r="N99" s="140">
        <v>0.02002199074074074</v>
      </c>
      <c r="O99" s="106">
        <f t="shared" si="5"/>
        <v>0.0024722222222222194</v>
      </c>
      <c r="P99" s="45"/>
      <c r="Q99" s="87">
        <v>0.03293981481481481</v>
      </c>
      <c r="R99" s="87">
        <v>0.0232638888888889</v>
      </c>
    </row>
    <row r="100" spans="1:18" ht="13.5" customHeight="1">
      <c r="A100" s="41">
        <v>78</v>
      </c>
      <c r="B100" s="41">
        <v>87</v>
      </c>
      <c r="C100" s="64" t="s">
        <v>86</v>
      </c>
      <c r="D100" s="65">
        <v>3481601</v>
      </c>
      <c r="E100" s="66" t="s">
        <v>223</v>
      </c>
      <c r="F100" s="82" t="s">
        <v>396</v>
      </c>
      <c r="G100" s="83" t="s">
        <v>386</v>
      </c>
      <c r="H100" s="44">
        <v>1993</v>
      </c>
      <c r="I100" s="44">
        <v>1</v>
      </c>
      <c r="J100" s="68" t="s">
        <v>224</v>
      </c>
      <c r="K100" s="67" t="s">
        <v>49</v>
      </c>
      <c r="L100" s="43">
        <f t="shared" si="4"/>
        <v>0.00972222222222226</v>
      </c>
      <c r="M100" s="41">
        <v>78</v>
      </c>
      <c r="N100" s="140">
        <v>0.020083333333333335</v>
      </c>
      <c r="O100" s="106">
        <f t="shared" si="5"/>
        <v>0.002533564814814815</v>
      </c>
      <c r="P100" s="45"/>
      <c r="Q100" s="87">
        <v>0.03993055555555556</v>
      </c>
      <c r="R100" s="87">
        <v>0.0302083333333333</v>
      </c>
    </row>
    <row r="101" spans="1:18" ht="13.5" customHeight="1">
      <c r="A101" s="41">
        <v>79</v>
      </c>
      <c r="B101" s="41">
        <v>36</v>
      </c>
      <c r="C101" s="64" t="s">
        <v>86</v>
      </c>
      <c r="D101" s="2"/>
      <c r="E101" s="3" t="s">
        <v>149</v>
      </c>
      <c r="F101" s="3"/>
      <c r="G101" s="3"/>
      <c r="H101" s="2">
        <v>1991</v>
      </c>
      <c r="I101" s="2" t="s">
        <v>9</v>
      </c>
      <c r="J101" s="3" t="s">
        <v>150</v>
      </c>
      <c r="K101" s="3" t="s">
        <v>151</v>
      </c>
      <c r="L101" s="43">
        <f t="shared" si="4"/>
        <v>0.009722222222222222</v>
      </c>
      <c r="M101" s="41">
        <v>78</v>
      </c>
      <c r="N101" s="140">
        <v>0.020089120370370372</v>
      </c>
      <c r="O101" s="106">
        <f t="shared" si="5"/>
        <v>0.0025393518518518517</v>
      </c>
      <c r="P101" s="45"/>
      <c r="Q101" s="87">
        <v>0.022222222222222223</v>
      </c>
      <c r="R101" s="87">
        <v>0.0125</v>
      </c>
    </row>
    <row r="102" spans="1:18" ht="13.5" customHeight="1">
      <c r="A102" s="41">
        <v>80</v>
      </c>
      <c r="B102" s="41">
        <v>40</v>
      </c>
      <c r="C102" s="64" t="s">
        <v>86</v>
      </c>
      <c r="D102" s="44"/>
      <c r="E102" s="66" t="s">
        <v>156</v>
      </c>
      <c r="F102" s="3"/>
      <c r="G102" s="3"/>
      <c r="H102" s="44">
        <v>1994</v>
      </c>
      <c r="I102" s="44">
        <v>1</v>
      </c>
      <c r="J102" s="68" t="s">
        <v>47</v>
      </c>
      <c r="K102" s="67" t="s">
        <v>157</v>
      </c>
      <c r="L102" s="43">
        <f t="shared" si="4"/>
        <v>0.009756944444444434</v>
      </c>
      <c r="M102" s="41">
        <v>82</v>
      </c>
      <c r="N102" s="140">
        <v>0.02009837962962963</v>
      </c>
      <c r="O102" s="106">
        <f t="shared" si="5"/>
        <v>0.002548611111111109</v>
      </c>
      <c r="P102" s="45"/>
      <c r="Q102" s="87">
        <v>0.023645833333333335</v>
      </c>
      <c r="R102" s="87">
        <v>0.0138888888888889</v>
      </c>
    </row>
    <row r="103" spans="1:18" ht="13.5" customHeight="1">
      <c r="A103" s="41">
        <v>81</v>
      </c>
      <c r="B103" s="41">
        <v>34</v>
      </c>
      <c r="C103" s="64" t="s">
        <v>86</v>
      </c>
      <c r="D103" s="44"/>
      <c r="E103" s="66" t="s">
        <v>144</v>
      </c>
      <c r="F103" s="3"/>
      <c r="G103" s="3"/>
      <c r="H103" s="44">
        <v>1993</v>
      </c>
      <c r="I103" s="44" t="s">
        <v>9</v>
      </c>
      <c r="J103" s="68" t="s">
        <v>145</v>
      </c>
      <c r="K103" s="67" t="s">
        <v>44</v>
      </c>
      <c r="L103" s="43">
        <f t="shared" si="4"/>
        <v>0.00983796296296302</v>
      </c>
      <c r="M103" s="41">
        <v>87</v>
      </c>
      <c r="N103" s="140">
        <v>0.020167824074074074</v>
      </c>
      <c r="O103" s="106">
        <f t="shared" si="5"/>
        <v>0.002618055555555554</v>
      </c>
      <c r="P103" s="45"/>
      <c r="Q103" s="87">
        <v>0.02164351851851852</v>
      </c>
      <c r="R103" s="87">
        <v>0.0118055555555555</v>
      </c>
    </row>
    <row r="104" spans="1:18" ht="13.5" customHeight="1">
      <c r="A104" s="41">
        <v>82</v>
      </c>
      <c r="B104" s="41">
        <v>24</v>
      </c>
      <c r="C104" s="64" t="s">
        <v>86</v>
      </c>
      <c r="D104" s="65" t="s">
        <v>1</v>
      </c>
      <c r="E104" s="66" t="s">
        <v>127</v>
      </c>
      <c r="F104" s="3"/>
      <c r="G104" s="3"/>
      <c r="H104" s="44">
        <v>1987</v>
      </c>
      <c r="I104" s="44">
        <v>1</v>
      </c>
      <c r="J104" s="68" t="s">
        <v>47</v>
      </c>
      <c r="K104" s="70" t="s">
        <v>422</v>
      </c>
      <c r="L104" s="43">
        <f t="shared" si="4"/>
        <v>0.009745370370370375</v>
      </c>
      <c r="M104" s="41">
        <v>80</v>
      </c>
      <c r="N104" s="140">
        <v>0.02019560185185185</v>
      </c>
      <c r="O104" s="106">
        <f t="shared" si="5"/>
        <v>0.00264583333333333</v>
      </c>
      <c r="P104" s="45" t="s">
        <v>1</v>
      </c>
      <c r="Q104" s="87">
        <v>0.018078703703703704</v>
      </c>
      <c r="R104" s="87">
        <v>0.00833333333333333</v>
      </c>
    </row>
    <row r="105" spans="1:18" ht="13.5" customHeight="1">
      <c r="A105" s="41">
        <v>83</v>
      </c>
      <c r="B105" s="41">
        <v>81</v>
      </c>
      <c r="C105" s="64" t="s">
        <v>86</v>
      </c>
      <c r="D105" s="65">
        <v>3481602</v>
      </c>
      <c r="E105" s="66" t="s">
        <v>217</v>
      </c>
      <c r="F105" s="82" t="s">
        <v>391</v>
      </c>
      <c r="G105" s="83" t="s">
        <v>308</v>
      </c>
      <c r="H105" s="44">
        <v>1993</v>
      </c>
      <c r="I105" s="44">
        <v>1</v>
      </c>
      <c r="J105" s="68" t="s">
        <v>47</v>
      </c>
      <c r="K105" s="67" t="s">
        <v>49</v>
      </c>
      <c r="L105" s="43">
        <f t="shared" si="4"/>
        <v>0.009687500000000005</v>
      </c>
      <c r="M105" s="41">
        <v>74</v>
      </c>
      <c r="N105" s="140">
        <v>0.02020486111111111</v>
      </c>
      <c r="O105" s="106">
        <f t="shared" si="5"/>
        <v>0.002655092592592591</v>
      </c>
      <c r="P105" s="45"/>
      <c r="Q105" s="87">
        <v>0.037812500000000006</v>
      </c>
      <c r="R105" s="87">
        <v>0.028125</v>
      </c>
    </row>
    <row r="106" spans="1:18" ht="13.5" customHeight="1">
      <c r="A106" s="41">
        <v>84</v>
      </c>
      <c r="B106" s="41">
        <v>109</v>
      </c>
      <c r="C106" s="77">
        <v>266.45</v>
      </c>
      <c r="D106" s="44">
        <v>3690050</v>
      </c>
      <c r="E106" s="66" t="s">
        <v>256</v>
      </c>
      <c r="F106" s="84" t="s">
        <v>330</v>
      </c>
      <c r="G106" s="84" t="s">
        <v>331</v>
      </c>
      <c r="H106" s="44">
        <v>1992</v>
      </c>
      <c r="I106" s="44" t="s">
        <v>9</v>
      </c>
      <c r="J106" s="68" t="s">
        <v>257</v>
      </c>
      <c r="K106" s="67" t="s">
        <v>251</v>
      </c>
      <c r="L106" s="43">
        <v>0.009710648148148147</v>
      </c>
      <c r="M106" s="41">
        <v>75</v>
      </c>
      <c r="N106" s="140">
        <v>0.02022222222222222</v>
      </c>
      <c r="O106" s="106">
        <f t="shared" si="5"/>
        <v>0.002672453703703701</v>
      </c>
      <c r="P106" s="3"/>
      <c r="Q106" s="138" t="s">
        <v>1</v>
      </c>
      <c r="R106" s="87">
        <v>0.0378472222222222</v>
      </c>
    </row>
    <row r="107" spans="1:18" ht="13.5" customHeight="1">
      <c r="A107" s="41">
        <v>84</v>
      </c>
      <c r="B107" s="41">
        <v>19</v>
      </c>
      <c r="C107" s="64" t="s">
        <v>86</v>
      </c>
      <c r="D107" s="44"/>
      <c r="E107" s="66" t="s">
        <v>120</v>
      </c>
      <c r="F107" s="3"/>
      <c r="G107" s="3"/>
      <c r="H107" s="44">
        <v>1994</v>
      </c>
      <c r="I107" s="44">
        <v>1</v>
      </c>
      <c r="J107" s="68" t="s">
        <v>121</v>
      </c>
      <c r="K107" s="67"/>
      <c r="L107" s="43">
        <f aca="true" t="shared" si="6" ref="L107:L130">Q107-R107</f>
        <v>0.009930555555555557</v>
      </c>
      <c r="M107" s="41">
        <v>97</v>
      </c>
      <c r="N107" s="140">
        <v>0.02022222222222222</v>
      </c>
      <c r="O107" s="106">
        <f t="shared" si="5"/>
        <v>0.002672453703703701</v>
      </c>
      <c r="P107" s="45"/>
      <c r="Q107" s="87">
        <v>0.016527777777777777</v>
      </c>
      <c r="R107" s="87">
        <v>0.00659722222222222</v>
      </c>
    </row>
    <row r="108" spans="1:18" ht="13.5" customHeight="1">
      <c r="A108" s="41">
        <v>86</v>
      </c>
      <c r="B108" s="41">
        <v>51</v>
      </c>
      <c r="C108" s="64" t="s">
        <v>86</v>
      </c>
      <c r="D108" s="65" t="s">
        <v>1</v>
      </c>
      <c r="E108" s="66" t="s">
        <v>172</v>
      </c>
      <c r="F108" s="3"/>
      <c r="G108" s="3"/>
      <c r="H108" s="44">
        <v>1988</v>
      </c>
      <c r="I108" s="44">
        <v>1</v>
      </c>
      <c r="J108" s="68" t="s">
        <v>121</v>
      </c>
      <c r="K108" s="67" t="s">
        <v>173</v>
      </c>
      <c r="L108" s="43">
        <f t="shared" si="6"/>
        <v>0.009664351851851882</v>
      </c>
      <c r="M108" s="41">
        <v>69</v>
      </c>
      <c r="N108" s="140">
        <v>0.020229166666666666</v>
      </c>
      <c r="O108" s="106">
        <f t="shared" si="5"/>
        <v>0.002679398148148146</v>
      </c>
      <c r="P108" s="45"/>
      <c r="Q108" s="87">
        <v>0.027372685185185184</v>
      </c>
      <c r="R108" s="87">
        <v>0.0177083333333333</v>
      </c>
    </row>
    <row r="109" spans="1:18" ht="13.5" customHeight="1">
      <c r="A109" s="41">
        <v>87</v>
      </c>
      <c r="B109" s="41">
        <v>62</v>
      </c>
      <c r="C109" s="64" t="s">
        <v>86</v>
      </c>
      <c r="D109" s="2">
        <v>3481581</v>
      </c>
      <c r="E109" s="3" t="s">
        <v>189</v>
      </c>
      <c r="F109" s="82" t="s">
        <v>378</v>
      </c>
      <c r="G109" s="83" t="s">
        <v>324</v>
      </c>
      <c r="H109" s="2">
        <v>1977</v>
      </c>
      <c r="I109" s="2">
        <v>1</v>
      </c>
      <c r="J109" s="3" t="s">
        <v>190</v>
      </c>
      <c r="K109" s="3"/>
      <c r="L109" s="43">
        <f t="shared" si="6"/>
        <v>0.009756944444444422</v>
      </c>
      <c r="M109" s="41">
        <v>82</v>
      </c>
      <c r="N109" s="140">
        <v>0.020277777777777777</v>
      </c>
      <c r="O109" s="106">
        <f t="shared" si="5"/>
        <v>0.0027280092592592564</v>
      </c>
      <c r="P109" s="45"/>
      <c r="Q109" s="87">
        <v>0.03128472222222222</v>
      </c>
      <c r="R109" s="87">
        <v>0.0215277777777778</v>
      </c>
    </row>
    <row r="110" spans="1:18" ht="13.5" customHeight="1">
      <c r="A110" s="41">
        <v>88</v>
      </c>
      <c r="B110" s="41">
        <v>49</v>
      </c>
      <c r="C110" s="64" t="s">
        <v>86</v>
      </c>
      <c r="D110" s="44"/>
      <c r="E110" s="66" t="s">
        <v>169</v>
      </c>
      <c r="F110" s="3"/>
      <c r="G110" s="3"/>
      <c r="H110" s="44">
        <v>1987</v>
      </c>
      <c r="I110" s="44">
        <v>1</v>
      </c>
      <c r="J110" s="68" t="s">
        <v>170</v>
      </c>
      <c r="K110" s="67" t="s">
        <v>171</v>
      </c>
      <c r="L110" s="43">
        <f t="shared" si="6"/>
        <v>0.009826388888888878</v>
      </c>
      <c r="M110" s="41">
        <v>86</v>
      </c>
      <c r="N110" s="140">
        <v>0.020325231481481482</v>
      </c>
      <c r="O110" s="106">
        <f t="shared" si="5"/>
        <v>0.002775462962962962</v>
      </c>
      <c r="P110" s="45"/>
      <c r="Q110" s="87">
        <v>0.02684027777777778</v>
      </c>
      <c r="R110" s="87">
        <v>0.0170138888888889</v>
      </c>
    </row>
    <row r="111" spans="1:18" ht="13.5" customHeight="1">
      <c r="A111" s="41">
        <v>89</v>
      </c>
      <c r="B111" s="41">
        <v>85</v>
      </c>
      <c r="C111" s="64" t="s">
        <v>86</v>
      </c>
      <c r="D111" s="45">
        <v>3481647</v>
      </c>
      <c r="E111" s="72" t="s">
        <v>222</v>
      </c>
      <c r="F111" s="82" t="s">
        <v>394</v>
      </c>
      <c r="G111" s="83" t="s">
        <v>324</v>
      </c>
      <c r="H111" s="72">
        <v>1991</v>
      </c>
      <c r="I111" s="45" t="s">
        <v>9</v>
      </c>
      <c r="J111" s="72" t="s">
        <v>154</v>
      </c>
      <c r="K111" s="73"/>
      <c r="L111" s="43">
        <f t="shared" si="6"/>
        <v>0.009837962962962955</v>
      </c>
      <c r="M111" s="41">
        <v>87</v>
      </c>
      <c r="N111" s="140">
        <v>0.0203275462962963</v>
      </c>
      <c r="O111" s="106">
        <f t="shared" si="5"/>
        <v>0.0027777777777777783</v>
      </c>
      <c r="P111" s="45"/>
      <c r="Q111" s="87">
        <v>0.03935185185185185</v>
      </c>
      <c r="R111" s="87">
        <v>0.0295138888888889</v>
      </c>
    </row>
    <row r="112" spans="1:18" ht="13.5" customHeight="1">
      <c r="A112" s="41">
        <v>89</v>
      </c>
      <c r="B112" s="41">
        <v>100</v>
      </c>
      <c r="C112" s="64" t="s">
        <v>86</v>
      </c>
      <c r="D112" s="2">
        <v>3481582</v>
      </c>
      <c r="E112" s="3" t="s">
        <v>245</v>
      </c>
      <c r="F112" s="82" t="s">
        <v>404</v>
      </c>
      <c r="G112" s="83" t="s">
        <v>286</v>
      </c>
      <c r="H112" s="2">
        <v>1971</v>
      </c>
      <c r="I112" s="2">
        <v>1</v>
      </c>
      <c r="J112" s="3" t="s">
        <v>190</v>
      </c>
      <c r="K112" s="3"/>
      <c r="L112" s="43">
        <f t="shared" si="6"/>
        <v>0.0099189814814815</v>
      </c>
      <c r="M112" s="41">
        <v>95</v>
      </c>
      <c r="N112" s="140">
        <v>0.0203275462962963</v>
      </c>
      <c r="O112" s="106">
        <f t="shared" si="5"/>
        <v>0.0027777777777777783</v>
      </c>
      <c r="P112" s="45"/>
      <c r="Q112" s="87">
        <v>0.044641203703703704</v>
      </c>
      <c r="R112" s="87">
        <v>0.0347222222222222</v>
      </c>
    </row>
    <row r="113" spans="1:18" ht="13.5" customHeight="1">
      <c r="A113" s="41">
        <v>91</v>
      </c>
      <c r="B113" s="41">
        <v>31</v>
      </c>
      <c r="C113" s="64" t="s">
        <v>86</v>
      </c>
      <c r="D113" s="44"/>
      <c r="E113" s="66" t="s">
        <v>138</v>
      </c>
      <c r="F113" s="3"/>
      <c r="G113" s="3"/>
      <c r="H113" s="44">
        <v>1993</v>
      </c>
      <c r="I113" s="44">
        <v>1</v>
      </c>
      <c r="J113" s="68" t="s">
        <v>139</v>
      </c>
      <c r="K113" s="67" t="s">
        <v>50</v>
      </c>
      <c r="L113" s="43">
        <f t="shared" si="6"/>
        <v>0.009895833333333322</v>
      </c>
      <c r="M113" s="41">
        <v>94</v>
      </c>
      <c r="N113" s="140">
        <v>0.020335648148148148</v>
      </c>
      <c r="O113" s="106">
        <f t="shared" si="5"/>
        <v>0.0027858796296296277</v>
      </c>
      <c r="P113" s="45"/>
      <c r="Q113" s="87">
        <v>0.02065972222222222</v>
      </c>
      <c r="R113" s="87">
        <v>0.0107638888888889</v>
      </c>
    </row>
    <row r="114" spans="1:18" ht="13.5" customHeight="1">
      <c r="A114" s="41">
        <v>92</v>
      </c>
      <c r="B114" s="41">
        <v>25</v>
      </c>
      <c r="C114" s="64" t="s">
        <v>86</v>
      </c>
      <c r="D114" s="44"/>
      <c r="E114" s="66" t="s">
        <v>128</v>
      </c>
      <c r="F114" s="3"/>
      <c r="G114" s="3"/>
      <c r="H114" s="44">
        <v>1987</v>
      </c>
      <c r="I114" s="44" t="s">
        <v>9</v>
      </c>
      <c r="J114" s="68" t="s">
        <v>94</v>
      </c>
      <c r="K114" s="67"/>
      <c r="L114" s="43">
        <f t="shared" si="6"/>
        <v>0.009872685185185191</v>
      </c>
      <c r="M114" s="41">
        <v>92</v>
      </c>
      <c r="N114" s="140">
        <v>0.020387731481481482</v>
      </c>
      <c r="O114" s="106">
        <f t="shared" si="5"/>
        <v>0.0028379629629629623</v>
      </c>
      <c r="P114" s="45" t="s">
        <v>1</v>
      </c>
      <c r="Q114" s="87">
        <v>0.01855324074074074</v>
      </c>
      <c r="R114" s="87">
        <v>0.00868055555555555</v>
      </c>
    </row>
    <row r="115" spans="1:18" ht="13.5" customHeight="1">
      <c r="A115" s="41">
        <v>93</v>
      </c>
      <c r="B115" s="41">
        <v>102</v>
      </c>
      <c r="C115" s="64" t="s">
        <v>86</v>
      </c>
      <c r="D115" s="65">
        <v>3481590</v>
      </c>
      <c r="E115" s="66" t="s">
        <v>248</v>
      </c>
      <c r="F115" s="82" t="s">
        <v>405</v>
      </c>
      <c r="G115" s="83" t="s">
        <v>295</v>
      </c>
      <c r="H115" s="44">
        <v>1991</v>
      </c>
      <c r="I115" s="44">
        <v>1</v>
      </c>
      <c r="J115" s="68" t="s">
        <v>47</v>
      </c>
      <c r="K115" s="70" t="s">
        <v>422</v>
      </c>
      <c r="L115" s="43">
        <f t="shared" si="6"/>
        <v>0.009861111111111175</v>
      </c>
      <c r="M115" s="41">
        <v>91</v>
      </c>
      <c r="N115" s="140">
        <v>0.02050347222222222</v>
      </c>
      <c r="O115" s="106">
        <f t="shared" si="5"/>
        <v>0.0029537037037037014</v>
      </c>
      <c r="P115" s="45"/>
      <c r="Q115" s="87">
        <v>0.04527777777777778</v>
      </c>
      <c r="R115" s="87">
        <v>0.0354166666666666</v>
      </c>
    </row>
    <row r="116" spans="1:18" ht="13.5" customHeight="1">
      <c r="A116" s="41">
        <v>94</v>
      </c>
      <c r="B116" s="41">
        <v>96</v>
      </c>
      <c r="C116" s="64" t="s">
        <v>86</v>
      </c>
      <c r="D116" s="65">
        <v>3481401</v>
      </c>
      <c r="E116" s="66" t="s">
        <v>240</v>
      </c>
      <c r="F116" s="82" t="s">
        <v>403</v>
      </c>
      <c r="G116" s="83" t="s">
        <v>306</v>
      </c>
      <c r="H116" s="44">
        <v>1982</v>
      </c>
      <c r="I116" s="44">
        <v>1</v>
      </c>
      <c r="J116" s="68" t="s">
        <v>94</v>
      </c>
      <c r="K116" s="67"/>
      <c r="L116" s="43">
        <f t="shared" si="6"/>
        <v>0.009884259259259294</v>
      </c>
      <c r="M116" s="41">
        <v>93</v>
      </c>
      <c r="N116" s="140">
        <v>0.02051851851851852</v>
      </c>
      <c r="O116" s="106">
        <f t="shared" si="5"/>
        <v>0.002968749999999999</v>
      </c>
      <c r="P116" s="45"/>
      <c r="Q116" s="87">
        <v>0.04321759259259259</v>
      </c>
      <c r="R116" s="87">
        <v>0.0333333333333333</v>
      </c>
    </row>
    <row r="117" spans="1:18" ht="13.5" customHeight="1">
      <c r="A117" s="41">
        <v>95</v>
      </c>
      <c r="B117" s="41">
        <v>35</v>
      </c>
      <c r="C117" s="64" t="s">
        <v>86</v>
      </c>
      <c r="D117" s="44"/>
      <c r="E117" s="66" t="s">
        <v>146</v>
      </c>
      <c r="F117" s="3"/>
      <c r="G117" s="3"/>
      <c r="H117" s="44">
        <v>1990</v>
      </c>
      <c r="I117" s="44">
        <v>1</v>
      </c>
      <c r="J117" s="68" t="s">
        <v>147</v>
      </c>
      <c r="K117" s="67" t="s">
        <v>148</v>
      </c>
      <c r="L117" s="43">
        <f t="shared" si="6"/>
        <v>0.00991898148148146</v>
      </c>
      <c r="M117" s="41">
        <v>95</v>
      </c>
      <c r="N117" s="140">
        <v>0.02053472222222222</v>
      </c>
      <c r="O117" s="106">
        <f t="shared" si="5"/>
        <v>0.0029849537037037015</v>
      </c>
      <c r="P117" s="45"/>
      <c r="Q117" s="87">
        <v>0.02207175925925926</v>
      </c>
      <c r="R117" s="87">
        <v>0.0121527777777778</v>
      </c>
    </row>
    <row r="118" spans="1:18" ht="13.5" customHeight="1">
      <c r="A118" s="41">
        <v>96</v>
      </c>
      <c r="B118" s="41">
        <v>55</v>
      </c>
      <c r="C118" s="64" t="s">
        <v>86</v>
      </c>
      <c r="D118" s="44"/>
      <c r="E118" s="66" t="s">
        <v>179</v>
      </c>
      <c r="F118" s="3"/>
      <c r="G118" s="3"/>
      <c r="H118" s="44">
        <v>1990</v>
      </c>
      <c r="I118" s="44">
        <v>1</v>
      </c>
      <c r="J118" s="68" t="s">
        <v>47</v>
      </c>
      <c r="K118" s="70" t="s">
        <v>422</v>
      </c>
      <c r="L118" s="43">
        <f t="shared" si="6"/>
        <v>0.009930555555555578</v>
      </c>
      <c r="M118" s="41">
        <v>97</v>
      </c>
      <c r="N118" s="140">
        <v>0.020591435185185185</v>
      </c>
      <c r="O118" s="106">
        <f t="shared" si="5"/>
        <v>0.0030416666666666647</v>
      </c>
      <c r="P118" s="45"/>
      <c r="Q118" s="87">
        <v>0.029027777777777777</v>
      </c>
      <c r="R118" s="87">
        <v>0.0190972222222222</v>
      </c>
    </row>
    <row r="119" spans="1:18" ht="13.5" customHeight="1">
      <c r="A119" s="41">
        <v>97</v>
      </c>
      <c r="B119" s="41">
        <v>70</v>
      </c>
      <c r="C119" s="64" t="s">
        <v>86</v>
      </c>
      <c r="D119" s="65">
        <v>3481572</v>
      </c>
      <c r="E119" s="66" t="s">
        <v>201</v>
      </c>
      <c r="F119" s="82" t="s">
        <v>383</v>
      </c>
      <c r="G119" s="83" t="s">
        <v>291</v>
      </c>
      <c r="H119" s="44">
        <v>1993</v>
      </c>
      <c r="I119" s="44">
        <v>1</v>
      </c>
      <c r="J119" s="68" t="s">
        <v>47</v>
      </c>
      <c r="K119" s="67" t="s">
        <v>193</v>
      </c>
      <c r="L119" s="43">
        <f t="shared" si="6"/>
        <v>0.010034722222222282</v>
      </c>
      <c r="M119" s="41">
        <v>103</v>
      </c>
      <c r="N119" s="140">
        <v>0.020594907407407406</v>
      </c>
      <c r="O119" s="106">
        <f t="shared" si="5"/>
        <v>0.0030451388888888854</v>
      </c>
      <c r="P119" s="45"/>
      <c r="Q119" s="87">
        <v>0.03434027777777778</v>
      </c>
      <c r="R119" s="87">
        <v>0.0243055555555555</v>
      </c>
    </row>
    <row r="120" spans="1:18" ht="13.5" customHeight="1">
      <c r="A120" s="41">
        <v>98</v>
      </c>
      <c r="B120" s="41">
        <v>4</v>
      </c>
      <c r="C120" s="64" t="s">
        <v>86</v>
      </c>
      <c r="D120" s="2"/>
      <c r="E120" s="62" t="s">
        <v>92</v>
      </c>
      <c r="F120" s="3"/>
      <c r="G120" s="3"/>
      <c r="H120" s="62">
        <v>1991</v>
      </c>
      <c r="I120" s="2">
        <v>1</v>
      </c>
      <c r="J120" s="69" t="s">
        <v>47</v>
      </c>
      <c r="K120" s="70" t="s">
        <v>422</v>
      </c>
      <c r="L120" s="43">
        <f t="shared" si="6"/>
        <v>0.009814814814814814</v>
      </c>
      <c r="M120" s="41">
        <v>85</v>
      </c>
      <c r="N120" s="140">
        <v>0.020701388888888887</v>
      </c>
      <c r="O120" s="106">
        <f t="shared" si="5"/>
        <v>0.003151620370370367</v>
      </c>
      <c r="P120" s="2"/>
      <c r="Q120" s="87">
        <v>0.011203703703703704</v>
      </c>
      <c r="R120" s="87">
        <v>0.00138888888888889</v>
      </c>
    </row>
    <row r="121" spans="1:18" ht="13.5" customHeight="1">
      <c r="A121" s="41">
        <v>99</v>
      </c>
      <c r="B121" s="41">
        <v>38</v>
      </c>
      <c r="C121" s="64" t="s">
        <v>86</v>
      </c>
      <c r="D121" s="44"/>
      <c r="E121" s="66" t="s">
        <v>153</v>
      </c>
      <c r="F121" s="3"/>
      <c r="G121" s="3"/>
      <c r="H121" s="44">
        <v>1991</v>
      </c>
      <c r="I121" s="44">
        <v>1</v>
      </c>
      <c r="J121" s="66" t="s">
        <v>154</v>
      </c>
      <c r="K121" s="67"/>
      <c r="L121" s="43">
        <f t="shared" si="6"/>
        <v>0.010046296296296343</v>
      </c>
      <c r="M121" s="41">
        <v>104</v>
      </c>
      <c r="N121" s="140">
        <v>0.02070486111111111</v>
      </c>
      <c r="O121" s="106">
        <f t="shared" si="5"/>
        <v>0.0031550925925925913</v>
      </c>
      <c r="P121" s="45"/>
      <c r="Q121" s="87">
        <v>0.023240740740740742</v>
      </c>
      <c r="R121" s="87">
        <v>0.0131944444444444</v>
      </c>
    </row>
    <row r="122" spans="1:18" ht="13.5" customHeight="1">
      <c r="A122" s="41">
        <v>100</v>
      </c>
      <c r="B122" s="41">
        <v>84</v>
      </c>
      <c r="C122" s="64" t="s">
        <v>86</v>
      </c>
      <c r="D122" s="65">
        <v>3481550</v>
      </c>
      <c r="E122" s="66" t="s">
        <v>220</v>
      </c>
      <c r="F122" s="84" t="s">
        <v>307</v>
      </c>
      <c r="G122" s="84" t="s">
        <v>308</v>
      </c>
      <c r="H122" s="44">
        <v>1992</v>
      </c>
      <c r="I122" s="44">
        <v>1</v>
      </c>
      <c r="J122" s="68" t="s">
        <v>52</v>
      </c>
      <c r="K122" s="67" t="s">
        <v>221</v>
      </c>
      <c r="L122" s="43">
        <f t="shared" si="6"/>
        <v>0.010011574074074141</v>
      </c>
      <c r="M122" s="41">
        <v>101</v>
      </c>
      <c r="N122" s="140">
        <v>0.020752314814814814</v>
      </c>
      <c r="O122" s="106">
        <f t="shared" si="5"/>
        <v>0.0032025462962962936</v>
      </c>
      <c r="P122" s="45"/>
      <c r="Q122" s="87">
        <v>0.03917824074074074</v>
      </c>
      <c r="R122" s="87">
        <v>0.0291666666666666</v>
      </c>
    </row>
    <row r="123" spans="1:18" ht="13.5" customHeight="1">
      <c r="A123" s="41">
        <v>101</v>
      </c>
      <c r="B123" s="41">
        <v>83</v>
      </c>
      <c r="C123" s="64" t="s">
        <v>86</v>
      </c>
      <c r="D123" s="44">
        <v>3481586</v>
      </c>
      <c r="E123" s="66" t="s">
        <v>219</v>
      </c>
      <c r="F123" s="82" t="s">
        <v>393</v>
      </c>
      <c r="G123" s="83" t="s">
        <v>295</v>
      </c>
      <c r="H123" s="44">
        <v>1993</v>
      </c>
      <c r="I123" s="44">
        <v>1</v>
      </c>
      <c r="J123" s="68" t="s">
        <v>215</v>
      </c>
      <c r="K123" s="67" t="s">
        <v>109</v>
      </c>
      <c r="L123" s="43">
        <f t="shared" si="6"/>
        <v>0.01000000000000004</v>
      </c>
      <c r="M123" s="41">
        <v>100</v>
      </c>
      <c r="N123" s="140">
        <v>0.02076736111111111</v>
      </c>
      <c r="O123" s="106">
        <f t="shared" si="5"/>
        <v>0.0032175925925925913</v>
      </c>
      <c r="P123" s="45"/>
      <c r="Q123" s="87">
        <v>0.03881944444444444</v>
      </c>
      <c r="R123" s="87">
        <v>0.0288194444444444</v>
      </c>
    </row>
    <row r="124" spans="1:18" ht="13.5" customHeight="1">
      <c r="A124" s="41">
        <v>102</v>
      </c>
      <c r="B124" s="41">
        <v>53</v>
      </c>
      <c r="C124" s="64" t="s">
        <v>86</v>
      </c>
      <c r="D124" s="44"/>
      <c r="E124" s="66" t="s">
        <v>175</v>
      </c>
      <c r="F124" s="3"/>
      <c r="G124" s="3"/>
      <c r="H124" s="44">
        <v>1993</v>
      </c>
      <c r="I124" s="44">
        <v>1</v>
      </c>
      <c r="J124" s="68" t="s">
        <v>46</v>
      </c>
      <c r="K124" s="67" t="s">
        <v>91</v>
      </c>
      <c r="L124" s="43">
        <f t="shared" si="6"/>
        <v>0.010023148148148125</v>
      </c>
      <c r="M124" s="41">
        <v>102</v>
      </c>
      <c r="N124" s="140">
        <v>0.02093287037037037</v>
      </c>
      <c r="O124" s="106">
        <f t="shared" si="5"/>
        <v>0.003383101851851849</v>
      </c>
      <c r="P124" s="45"/>
      <c r="Q124" s="87">
        <v>0.028425925925925924</v>
      </c>
      <c r="R124" s="87">
        <v>0.0184027777777778</v>
      </c>
    </row>
    <row r="125" spans="1:18" ht="13.5" customHeight="1">
      <c r="A125" s="41">
        <v>103</v>
      </c>
      <c r="B125" s="41">
        <v>57</v>
      </c>
      <c r="C125" s="64" t="s">
        <v>86</v>
      </c>
      <c r="D125" s="71">
        <v>3481603</v>
      </c>
      <c r="E125" s="66" t="s">
        <v>181</v>
      </c>
      <c r="F125" s="82" t="s">
        <v>374</v>
      </c>
      <c r="G125" s="83" t="s">
        <v>324</v>
      </c>
      <c r="H125" s="44">
        <v>1994</v>
      </c>
      <c r="I125" s="44">
        <v>1</v>
      </c>
      <c r="J125" s="68" t="s">
        <v>47</v>
      </c>
      <c r="K125" s="67" t="s">
        <v>49</v>
      </c>
      <c r="L125" s="43">
        <f t="shared" si="6"/>
        <v>0.010162037037037105</v>
      </c>
      <c r="M125" s="41">
        <v>106</v>
      </c>
      <c r="N125" s="140">
        <v>0.020964120370370373</v>
      </c>
      <c r="O125" s="106">
        <f t="shared" si="5"/>
        <v>0.0034143518518518524</v>
      </c>
      <c r="P125" s="45"/>
      <c r="Q125" s="87">
        <v>0.029953703703703705</v>
      </c>
      <c r="R125" s="87">
        <v>0.0197916666666666</v>
      </c>
    </row>
    <row r="126" spans="1:18" ht="13.5" customHeight="1">
      <c r="A126" s="41">
        <v>104</v>
      </c>
      <c r="B126" s="41">
        <v>14</v>
      </c>
      <c r="C126" s="64" t="s">
        <v>86</v>
      </c>
      <c r="D126" s="44"/>
      <c r="E126" s="66" t="s">
        <v>113</v>
      </c>
      <c r="F126" s="3"/>
      <c r="G126" s="3"/>
      <c r="H126" s="44">
        <v>1986</v>
      </c>
      <c r="I126" s="44">
        <v>1</v>
      </c>
      <c r="J126" s="68" t="s">
        <v>10</v>
      </c>
      <c r="K126" s="67" t="s">
        <v>82</v>
      </c>
      <c r="L126" s="43">
        <f t="shared" si="6"/>
        <v>0.010416666666666668</v>
      </c>
      <c r="M126" s="41">
        <v>116</v>
      </c>
      <c r="N126" s="140">
        <v>0.021122685185185185</v>
      </c>
      <c r="O126" s="106">
        <f t="shared" si="5"/>
        <v>0.003572916666666665</v>
      </c>
      <c r="P126" s="45"/>
      <c r="Q126" s="87">
        <v>0.015277777777777777</v>
      </c>
      <c r="R126" s="87">
        <v>0.00486111111111111</v>
      </c>
    </row>
    <row r="127" spans="1:18" ht="13.5" customHeight="1">
      <c r="A127" s="41">
        <v>105</v>
      </c>
      <c r="B127" s="41">
        <v>23</v>
      </c>
      <c r="C127" s="64" t="s">
        <v>86</v>
      </c>
      <c r="D127" s="65" t="s">
        <v>1</v>
      </c>
      <c r="E127" s="66" t="s">
        <v>126</v>
      </c>
      <c r="F127" s="3"/>
      <c r="G127" s="3"/>
      <c r="H127" s="44">
        <v>1987</v>
      </c>
      <c r="I127" s="44">
        <v>1</v>
      </c>
      <c r="J127" s="68" t="s">
        <v>47</v>
      </c>
      <c r="K127" s="70" t="s">
        <v>422</v>
      </c>
      <c r="L127" s="43">
        <f t="shared" si="6"/>
        <v>0.010138888888888888</v>
      </c>
      <c r="M127" s="41">
        <v>105</v>
      </c>
      <c r="N127" s="140">
        <v>0.02114699074074074</v>
      </c>
      <c r="O127" s="106">
        <f t="shared" si="5"/>
        <v>0.0035972222222222204</v>
      </c>
      <c r="P127" s="45" t="s">
        <v>1</v>
      </c>
      <c r="Q127" s="87">
        <v>0.018125</v>
      </c>
      <c r="R127" s="87">
        <v>0.00798611111111111</v>
      </c>
    </row>
    <row r="128" spans="1:18" ht="13.5" customHeight="1">
      <c r="A128" s="41">
        <v>106</v>
      </c>
      <c r="B128" s="41">
        <v>111</v>
      </c>
      <c r="C128" s="64">
        <v>252.23</v>
      </c>
      <c r="D128" s="45">
        <v>3720001</v>
      </c>
      <c r="E128" s="72" t="s">
        <v>260</v>
      </c>
      <c r="F128" s="84" t="s">
        <v>370</v>
      </c>
      <c r="G128" s="84" t="s">
        <v>371</v>
      </c>
      <c r="H128" s="72">
        <v>1983</v>
      </c>
      <c r="I128" s="45" t="s">
        <v>8</v>
      </c>
      <c r="J128" s="72" t="s">
        <v>232</v>
      </c>
      <c r="K128" s="73"/>
      <c r="L128" s="43">
        <f t="shared" si="6"/>
        <v>0.010173611111111182</v>
      </c>
      <c r="M128" s="41">
        <v>107</v>
      </c>
      <c r="N128" s="140">
        <v>0.02115162037037037</v>
      </c>
      <c r="O128" s="106">
        <f t="shared" si="5"/>
        <v>0.003601851851851849</v>
      </c>
      <c r="P128" s="3"/>
      <c r="Q128" s="87">
        <v>0.04871527777777778</v>
      </c>
      <c r="R128" s="87">
        <v>0.0385416666666666</v>
      </c>
    </row>
    <row r="129" spans="1:18" ht="13.5" customHeight="1">
      <c r="A129" s="41">
        <v>107</v>
      </c>
      <c r="B129" s="41">
        <v>9</v>
      </c>
      <c r="C129" s="64" t="s">
        <v>86</v>
      </c>
      <c r="D129" s="44"/>
      <c r="E129" s="66" t="s">
        <v>102</v>
      </c>
      <c r="F129" s="3"/>
      <c r="G129" s="3"/>
      <c r="H129" s="44">
        <v>1985</v>
      </c>
      <c r="I129" s="44">
        <v>1</v>
      </c>
      <c r="J129" s="68" t="s">
        <v>103</v>
      </c>
      <c r="K129" s="67"/>
      <c r="L129" s="43">
        <f t="shared" si="6"/>
        <v>0.009513888888888888</v>
      </c>
      <c r="M129" s="41">
        <v>64</v>
      </c>
      <c r="N129" s="140">
        <v>0.0211712962962963</v>
      </c>
      <c r="O129" s="106">
        <f t="shared" si="5"/>
        <v>0.003621527777777779</v>
      </c>
      <c r="P129" s="2"/>
      <c r="Q129" s="87">
        <v>0.012638888888888889</v>
      </c>
      <c r="R129" s="87">
        <v>0.003125</v>
      </c>
    </row>
    <row r="130" spans="1:18" ht="13.5" customHeight="1">
      <c r="A130" s="41">
        <v>108</v>
      </c>
      <c r="B130" s="41">
        <v>21</v>
      </c>
      <c r="C130" s="64" t="s">
        <v>86</v>
      </c>
      <c r="D130" s="65" t="s">
        <v>1</v>
      </c>
      <c r="E130" s="66" t="s">
        <v>69</v>
      </c>
      <c r="F130" s="3"/>
      <c r="G130" s="3"/>
      <c r="H130" s="44">
        <v>1991</v>
      </c>
      <c r="I130" s="44">
        <v>1</v>
      </c>
      <c r="J130" s="68" t="s">
        <v>47</v>
      </c>
      <c r="K130" s="70" t="s">
        <v>422</v>
      </c>
      <c r="L130" s="43">
        <f t="shared" si="6"/>
        <v>0.010185185185185191</v>
      </c>
      <c r="M130" s="41">
        <v>108</v>
      </c>
      <c r="N130" s="140">
        <v>0.021221064814814814</v>
      </c>
      <c r="O130" s="106">
        <f t="shared" si="5"/>
        <v>0.003671296296296294</v>
      </c>
      <c r="P130" s="45" t="s">
        <v>1</v>
      </c>
      <c r="Q130" s="87">
        <v>0.01747685185185185</v>
      </c>
      <c r="R130" s="87">
        <v>0.00729166666666666</v>
      </c>
    </row>
    <row r="131" spans="1:16" ht="12" customHeight="1">
      <c r="A131" s="199" t="s">
        <v>11</v>
      </c>
      <c r="B131" s="200" t="s">
        <v>15</v>
      </c>
      <c r="C131" s="201"/>
      <c r="D131" s="203" t="s">
        <v>83</v>
      </c>
      <c r="E131" s="199" t="s">
        <v>7</v>
      </c>
      <c r="F131" s="199"/>
      <c r="G131" s="199"/>
      <c r="H131" s="200" t="s">
        <v>3</v>
      </c>
      <c r="I131" s="200" t="s">
        <v>14</v>
      </c>
      <c r="J131" s="199" t="s">
        <v>4</v>
      </c>
      <c r="K131" s="199" t="s">
        <v>6</v>
      </c>
      <c r="L131" s="204" t="s">
        <v>2</v>
      </c>
      <c r="M131" s="204"/>
      <c r="N131" s="205" t="s">
        <v>12</v>
      </c>
      <c r="O131" s="196" t="s">
        <v>27</v>
      </c>
      <c r="P131" s="203" t="s">
        <v>81</v>
      </c>
    </row>
    <row r="132" spans="1:18" ht="24" customHeight="1">
      <c r="A132" s="199"/>
      <c r="B132" s="200"/>
      <c r="C132" s="202"/>
      <c r="D132" s="203"/>
      <c r="E132" s="199"/>
      <c r="F132" s="199"/>
      <c r="G132" s="199"/>
      <c r="H132" s="200"/>
      <c r="I132" s="200"/>
      <c r="J132" s="199"/>
      <c r="K132" s="199"/>
      <c r="L132" s="40" t="s">
        <v>12</v>
      </c>
      <c r="M132" s="23" t="s">
        <v>11</v>
      </c>
      <c r="N132" s="205"/>
      <c r="O132" s="196"/>
      <c r="P132" s="203"/>
      <c r="R132" s="21" t="s">
        <v>18</v>
      </c>
    </row>
    <row r="133" spans="1:18" ht="13.5" customHeight="1">
      <c r="A133" s="41">
        <v>108</v>
      </c>
      <c r="B133" s="41">
        <v>68</v>
      </c>
      <c r="C133" s="78">
        <v>373.95</v>
      </c>
      <c r="D133" s="2">
        <v>3481185</v>
      </c>
      <c r="E133" s="3" t="s">
        <v>75</v>
      </c>
      <c r="F133" s="84" t="s">
        <v>298</v>
      </c>
      <c r="G133" s="84" t="s">
        <v>293</v>
      </c>
      <c r="H133" s="2">
        <v>1991</v>
      </c>
      <c r="I133" s="2">
        <v>1</v>
      </c>
      <c r="J133" s="3" t="s">
        <v>10</v>
      </c>
      <c r="K133" s="3" t="s">
        <v>171</v>
      </c>
      <c r="L133" s="43">
        <f aca="true" t="shared" si="7" ref="L133:L156">Q133-R133</f>
        <v>0.01019675925925927</v>
      </c>
      <c r="M133" s="41">
        <v>109</v>
      </c>
      <c r="N133" s="141">
        <v>0.021221064814814814</v>
      </c>
      <c r="O133" s="106">
        <f aca="true" t="shared" si="8" ref="O133:O156">N133-$N$19</f>
        <v>0.003671296296296294</v>
      </c>
      <c r="P133" s="45"/>
      <c r="Q133" s="87">
        <v>0.03380787037037037</v>
      </c>
      <c r="R133" s="87">
        <v>0.0236111111111111</v>
      </c>
    </row>
    <row r="134" spans="1:18" ht="13.5" customHeight="1">
      <c r="A134" s="41">
        <v>110</v>
      </c>
      <c r="B134" s="41">
        <v>3</v>
      </c>
      <c r="C134" s="64" t="s">
        <v>86</v>
      </c>
      <c r="D134" s="44"/>
      <c r="E134" s="66" t="s">
        <v>90</v>
      </c>
      <c r="F134" s="3"/>
      <c r="G134" s="3"/>
      <c r="H134" s="44">
        <v>1992</v>
      </c>
      <c r="I134" s="44">
        <v>1</v>
      </c>
      <c r="J134" s="68" t="s">
        <v>46</v>
      </c>
      <c r="K134" s="67" t="s">
        <v>91</v>
      </c>
      <c r="L134" s="43">
        <f t="shared" si="7"/>
        <v>0.010266203703703701</v>
      </c>
      <c r="M134" s="41">
        <v>111</v>
      </c>
      <c r="N134" s="140">
        <v>0.021291666666666667</v>
      </c>
      <c r="O134" s="106">
        <f t="shared" si="8"/>
        <v>0.003741898148148147</v>
      </c>
      <c r="P134" s="2"/>
      <c r="Q134" s="87">
        <v>0.011307870370370371</v>
      </c>
      <c r="R134" s="87">
        <v>0.00104166666666667</v>
      </c>
    </row>
    <row r="135" spans="1:18" ht="13.5" customHeight="1">
      <c r="A135" s="41">
        <v>111</v>
      </c>
      <c r="B135" s="41">
        <v>103</v>
      </c>
      <c r="C135" s="64">
        <v>423.17</v>
      </c>
      <c r="D135" s="65">
        <v>3481228</v>
      </c>
      <c r="E135" s="66" t="s">
        <v>249</v>
      </c>
      <c r="F135" s="84" t="s">
        <v>320</v>
      </c>
      <c r="G135" s="84" t="s">
        <v>306</v>
      </c>
      <c r="H135" s="44">
        <v>1991</v>
      </c>
      <c r="I135" s="44">
        <v>1</v>
      </c>
      <c r="J135" s="68" t="s">
        <v>10</v>
      </c>
      <c r="K135" s="67" t="s">
        <v>82</v>
      </c>
      <c r="L135" s="43">
        <f t="shared" si="7"/>
        <v>0.01035879629629629</v>
      </c>
      <c r="M135" s="41">
        <v>114</v>
      </c>
      <c r="N135" s="140">
        <v>0.02135648148148148</v>
      </c>
      <c r="O135" s="106">
        <f t="shared" si="8"/>
        <v>0.0038067129629629597</v>
      </c>
      <c r="P135" s="3"/>
      <c r="Q135" s="87">
        <v>0.04612268518518519</v>
      </c>
      <c r="R135" s="87">
        <v>0.0357638888888889</v>
      </c>
    </row>
    <row r="136" spans="1:18" ht="13.5" customHeight="1">
      <c r="A136" s="41">
        <v>112</v>
      </c>
      <c r="B136" s="41">
        <v>75</v>
      </c>
      <c r="C136" s="64" t="s">
        <v>86</v>
      </c>
      <c r="D136" s="65">
        <v>3481578</v>
      </c>
      <c r="E136" s="66" t="s">
        <v>206</v>
      </c>
      <c r="F136" s="82" t="s">
        <v>385</v>
      </c>
      <c r="G136" s="83" t="s">
        <v>386</v>
      </c>
      <c r="H136" s="44">
        <v>1993</v>
      </c>
      <c r="I136" s="44">
        <v>1</v>
      </c>
      <c r="J136" s="68" t="s">
        <v>207</v>
      </c>
      <c r="K136" s="67" t="s">
        <v>208</v>
      </c>
      <c r="L136" s="43">
        <f t="shared" si="7"/>
        <v>0.010300925925925995</v>
      </c>
      <c r="M136" s="41">
        <v>113</v>
      </c>
      <c r="N136" s="140">
        <v>0.02140277777777778</v>
      </c>
      <c r="O136" s="106">
        <f t="shared" si="8"/>
        <v>0.003853009259259261</v>
      </c>
      <c r="P136" s="45"/>
      <c r="Q136" s="87">
        <v>0.03634259259259259</v>
      </c>
      <c r="R136" s="87">
        <v>0.0260416666666666</v>
      </c>
    </row>
    <row r="137" spans="1:18" ht="13.5" customHeight="1">
      <c r="A137" s="41">
        <v>113</v>
      </c>
      <c r="B137" s="41">
        <v>15</v>
      </c>
      <c r="C137" s="64" t="s">
        <v>86</v>
      </c>
      <c r="D137" s="2"/>
      <c r="E137" s="62" t="s">
        <v>114</v>
      </c>
      <c r="F137" s="3"/>
      <c r="G137" s="3"/>
      <c r="H137" s="62">
        <v>1992</v>
      </c>
      <c r="I137" s="2">
        <v>1</v>
      </c>
      <c r="J137" s="62" t="s">
        <v>10</v>
      </c>
      <c r="K137" s="63" t="s">
        <v>106</v>
      </c>
      <c r="L137" s="43">
        <f t="shared" si="7"/>
        <v>0.010208333333333337</v>
      </c>
      <c r="M137" s="41">
        <v>110</v>
      </c>
      <c r="N137" s="140">
        <v>0.02143865740740741</v>
      </c>
      <c r="O137" s="106">
        <f t="shared" si="8"/>
        <v>0.0038888888888888896</v>
      </c>
      <c r="P137" s="45"/>
      <c r="Q137" s="87">
        <v>0.015416666666666667</v>
      </c>
      <c r="R137" s="87">
        <v>0.00520833333333333</v>
      </c>
    </row>
    <row r="138" spans="1:18" ht="13.5" customHeight="1">
      <c r="A138" s="41">
        <v>114</v>
      </c>
      <c r="B138" s="41">
        <v>60</v>
      </c>
      <c r="C138" s="64" t="s">
        <v>86</v>
      </c>
      <c r="D138" s="44">
        <v>3690068</v>
      </c>
      <c r="E138" s="66" t="s">
        <v>184</v>
      </c>
      <c r="F138" s="86" t="s">
        <v>411</v>
      </c>
      <c r="G138" s="3" t="s">
        <v>412</v>
      </c>
      <c r="H138" s="44">
        <v>1994</v>
      </c>
      <c r="I138" s="44">
        <v>1</v>
      </c>
      <c r="J138" s="68" t="s">
        <v>44</v>
      </c>
      <c r="K138" s="67" t="s">
        <v>185</v>
      </c>
      <c r="L138" s="43">
        <f t="shared" si="7"/>
        <v>0.010289351851851886</v>
      </c>
      <c r="M138" s="41">
        <v>112</v>
      </c>
      <c r="N138" s="141">
        <v>0.02147800925925926</v>
      </c>
      <c r="O138" s="106">
        <f t="shared" si="8"/>
        <v>0.003928240740740739</v>
      </c>
      <c r="P138" s="45"/>
      <c r="Q138" s="87">
        <v>0.031122685185185187</v>
      </c>
      <c r="R138" s="87">
        <v>0.0208333333333333</v>
      </c>
    </row>
    <row r="139" spans="1:18" ht="13.5" customHeight="1">
      <c r="A139" s="41">
        <v>115</v>
      </c>
      <c r="B139" s="41">
        <v>37</v>
      </c>
      <c r="C139" s="64" t="s">
        <v>86</v>
      </c>
      <c r="D139" s="44"/>
      <c r="E139" s="66" t="s">
        <v>152</v>
      </c>
      <c r="F139" s="3"/>
      <c r="G139" s="3"/>
      <c r="H139" s="44">
        <v>1991</v>
      </c>
      <c r="I139" s="44">
        <v>1</v>
      </c>
      <c r="J139" s="68" t="s">
        <v>47</v>
      </c>
      <c r="K139" s="70" t="s">
        <v>422</v>
      </c>
      <c r="L139" s="43">
        <f t="shared" si="7"/>
        <v>0.010462962962962986</v>
      </c>
      <c r="M139" s="41">
        <v>117</v>
      </c>
      <c r="N139" s="139">
        <v>0.021500000000000002</v>
      </c>
      <c r="O139" s="106">
        <f t="shared" si="8"/>
        <v>0.003950231481481482</v>
      </c>
      <c r="P139" s="45"/>
      <c r="Q139" s="87">
        <v>0.023310185185185187</v>
      </c>
      <c r="R139" s="87">
        <v>0.0128472222222222</v>
      </c>
    </row>
    <row r="140" spans="1:18" ht="13.5" customHeight="1">
      <c r="A140" s="41">
        <v>116</v>
      </c>
      <c r="B140" s="41">
        <v>33</v>
      </c>
      <c r="C140" s="64" t="s">
        <v>86</v>
      </c>
      <c r="D140" s="2"/>
      <c r="E140" s="62" t="s">
        <v>141</v>
      </c>
      <c r="F140" s="3"/>
      <c r="G140" s="3"/>
      <c r="H140" s="62">
        <v>1981</v>
      </c>
      <c r="I140" s="2" t="s">
        <v>9</v>
      </c>
      <c r="J140" s="42" t="s">
        <v>142</v>
      </c>
      <c r="K140" s="63" t="s">
        <v>143</v>
      </c>
      <c r="L140" s="43">
        <f t="shared" si="7"/>
        <v>0.010381944444444478</v>
      </c>
      <c r="M140" s="41">
        <v>115</v>
      </c>
      <c r="N140" s="140">
        <v>0.02160648148148148</v>
      </c>
      <c r="O140" s="106">
        <f t="shared" si="8"/>
        <v>0.00405671296296296</v>
      </c>
      <c r="P140" s="45"/>
      <c r="Q140" s="87">
        <v>0.021840277777777778</v>
      </c>
      <c r="R140" s="87">
        <v>0.0114583333333333</v>
      </c>
    </row>
    <row r="141" spans="1:18" ht="13.5" customHeight="1">
      <c r="A141" s="41">
        <v>117</v>
      </c>
      <c r="B141" s="41">
        <v>41</v>
      </c>
      <c r="C141" s="64" t="s">
        <v>86</v>
      </c>
      <c r="D141" s="2"/>
      <c r="E141" s="62" t="s">
        <v>158</v>
      </c>
      <c r="F141" s="3"/>
      <c r="G141" s="3"/>
      <c r="H141" s="62">
        <v>1993</v>
      </c>
      <c r="I141" s="2">
        <v>1</v>
      </c>
      <c r="J141" s="62" t="s">
        <v>85</v>
      </c>
      <c r="K141" s="63"/>
      <c r="L141" s="43">
        <f t="shared" si="7"/>
        <v>0.01070601851851853</v>
      </c>
      <c r="M141" s="41">
        <v>121</v>
      </c>
      <c r="N141" s="140">
        <v>0.021625000000000002</v>
      </c>
      <c r="O141" s="106">
        <f t="shared" si="8"/>
        <v>0.004075231481481482</v>
      </c>
      <c r="P141" s="45"/>
      <c r="Q141" s="87">
        <v>0.02494212962962963</v>
      </c>
      <c r="R141" s="87">
        <v>0.0142361111111111</v>
      </c>
    </row>
    <row r="142" spans="1:18" ht="13.5" customHeight="1">
      <c r="A142" s="41">
        <v>118</v>
      </c>
      <c r="B142" s="41">
        <v>79</v>
      </c>
      <c r="C142" s="64" t="s">
        <v>86</v>
      </c>
      <c r="D142" s="65">
        <v>3481585</v>
      </c>
      <c r="E142" s="66" t="s">
        <v>214</v>
      </c>
      <c r="F142" s="82" t="s">
        <v>390</v>
      </c>
      <c r="G142" s="83" t="s">
        <v>297</v>
      </c>
      <c r="H142" s="44">
        <v>1992</v>
      </c>
      <c r="I142" s="44">
        <v>1</v>
      </c>
      <c r="J142" s="68" t="s">
        <v>215</v>
      </c>
      <c r="K142" s="67" t="s">
        <v>109</v>
      </c>
      <c r="L142" s="43">
        <f t="shared" si="7"/>
        <v>0.01059027777777783</v>
      </c>
      <c r="M142" s="41">
        <v>119</v>
      </c>
      <c r="N142" s="140">
        <v>0.021871527777777778</v>
      </c>
      <c r="O142" s="106">
        <f t="shared" si="8"/>
        <v>0.004321759259259258</v>
      </c>
      <c r="P142" s="45"/>
      <c r="Q142" s="87">
        <v>0.03802083333333333</v>
      </c>
      <c r="R142" s="87">
        <v>0.0274305555555555</v>
      </c>
    </row>
    <row r="143" spans="1:18" ht="13.5" customHeight="1">
      <c r="A143" s="41">
        <v>119</v>
      </c>
      <c r="B143" s="41">
        <v>1</v>
      </c>
      <c r="C143" s="64" t="s">
        <v>86</v>
      </c>
      <c r="D143" s="2"/>
      <c r="E143" s="62" t="s">
        <v>84</v>
      </c>
      <c r="F143" s="3"/>
      <c r="G143" s="3"/>
      <c r="H143" s="62">
        <v>1994</v>
      </c>
      <c r="I143" s="2">
        <v>1</v>
      </c>
      <c r="J143" s="62" t="s">
        <v>85</v>
      </c>
      <c r="K143" s="63"/>
      <c r="L143" s="43">
        <f t="shared" si="7"/>
        <v>0.010532407407407407</v>
      </c>
      <c r="M143" s="41">
        <v>118</v>
      </c>
      <c r="N143" s="140">
        <v>0.021886574074074072</v>
      </c>
      <c r="O143" s="106">
        <f t="shared" si="8"/>
        <v>0.004336805555555552</v>
      </c>
      <c r="P143" s="2"/>
      <c r="Q143" s="87">
        <v>0.01087962962962963</v>
      </c>
      <c r="R143" s="87">
        <v>0.00034722222222222224</v>
      </c>
    </row>
    <row r="144" spans="1:18" ht="13.5" customHeight="1">
      <c r="A144" s="41">
        <v>120</v>
      </c>
      <c r="B144" s="41">
        <v>50</v>
      </c>
      <c r="C144" s="64" t="s">
        <v>86</v>
      </c>
      <c r="D144" s="79">
        <v>3481451</v>
      </c>
      <c r="E144" s="3" t="s">
        <v>74</v>
      </c>
      <c r="F144" s="82" t="s">
        <v>406</v>
      </c>
      <c r="G144" s="83" t="s">
        <v>324</v>
      </c>
      <c r="H144" s="2">
        <v>1992</v>
      </c>
      <c r="I144" s="2">
        <v>1</v>
      </c>
      <c r="J144" s="3" t="s">
        <v>10</v>
      </c>
      <c r="K144" s="3" t="s">
        <v>171</v>
      </c>
      <c r="L144" s="43">
        <f t="shared" si="7"/>
        <v>0.0108101851851852</v>
      </c>
      <c r="M144" s="41">
        <v>123</v>
      </c>
      <c r="N144" s="140">
        <v>0.022174768518518517</v>
      </c>
      <c r="O144" s="106">
        <f t="shared" si="8"/>
        <v>0.004624999999999997</v>
      </c>
      <c r="P144" s="45"/>
      <c r="Q144" s="87">
        <v>0.028171296296296302</v>
      </c>
      <c r="R144" s="87">
        <v>0.0173611111111111</v>
      </c>
    </row>
    <row r="145" spans="1:18" ht="13.5" customHeight="1">
      <c r="A145" s="41">
        <v>121</v>
      </c>
      <c r="B145" s="41">
        <v>91</v>
      </c>
      <c r="C145" s="64" t="s">
        <v>86</v>
      </c>
      <c r="D145" s="45">
        <v>3720006</v>
      </c>
      <c r="E145" s="74" t="s">
        <v>231</v>
      </c>
      <c r="F145" s="84" t="s">
        <v>372</v>
      </c>
      <c r="G145" s="84" t="s">
        <v>373</v>
      </c>
      <c r="H145" s="45">
        <v>1989</v>
      </c>
      <c r="I145" s="45" t="s">
        <v>8</v>
      </c>
      <c r="J145" s="74" t="s">
        <v>232</v>
      </c>
      <c r="K145" s="74"/>
      <c r="L145" s="43">
        <f t="shared" si="7"/>
        <v>0.010821759259259281</v>
      </c>
      <c r="M145" s="41">
        <v>124</v>
      </c>
      <c r="N145" s="140">
        <v>0.022184027777777778</v>
      </c>
      <c r="O145" s="106">
        <f t="shared" si="8"/>
        <v>0.004634259259259258</v>
      </c>
      <c r="P145" s="45"/>
      <c r="Q145" s="87">
        <v>0.04241898148148148</v>
      </c>
      <c r="R145" s="87">
        <v>0.0315972222222222</v>
      </c>
    </row>
    <row r="146" spans="1:18" ht="13.5" customHeight="1">
      <c r="A146" s="41">
        <v>122</v>
      </c>
      <c r="B146" s="41">
        <v>64</v>
      </c>
      <c r="C146" s="64" t="s">
        <v>86</v>
      </c>
      <c r="D146" s="65">
        <v>3481576</v>
      </c>
      <c r="E146" s="66" t="s">
        <v>192</v>
      </c>
      <c r="F146" s="82" t="s">
        <v>379</v>
      </c>
      <c r="G146" s="83" t="s">
        <v>380</v>
      </c>
      <c r="H146" s="44">
        <v>1993</v>
      </c>
      <c r="I146" s="44">
        <v>1</v>
      </c>
      <c r="J146" s="68" t="s">
        <v>47</v>
      </c>
      <c r="K146" s="67" t="s">
        <v>193</v>
      </c>
      <c r="L146" s="43">
        <f t="shared" si="7"/>
        <v>0.010671296296296325</v>
      </c>
      <c r="M146" s="41">
        <v>120</v>
      </c>
      <c r="N146" s="140">
        <v>0.022195601851851852</v>
      </c>
      <c r="O146" s="106">
        <f t="shared" si="8"/>
        <v>0.004645833333333332</v>
      </c>
      <c r="P146" s="45"/>
      <c r="Q146" s="87">
        <v>0.03289351851851852</v>
      </c>
      <c r="R146" s="87">
        <v>0.0222222222222222</v>
      </c>
    </row>
    <row r="147" spans="1:18" ht="13.5" customHeight="1">
      <c r="A147" s="41">
        <v>123</v>
      </c>
      <c r="B147" s="41">
        <v>93</v>
      </c>
      <c r="C147" s="64" t="s">
        <v>86</v>
      </c>
      <c r="D147" s="65">
        <v>3481573</v>
      </c>
      <c r="E147" s="66" t="s">
        <v>235</v>
      </c>
      <c r="F147" s="82" t="s">
        <v>401</v>
      </c>
      <c r="G147" s="83" t="s">
        <v>310</v>
      </c>
      <c r="H147" s="44">
        <v>1993</v>
      </c>
      <c r="I147" s="44">
        <v>1</v>
      </c>
      <c r="J147" s="68" t="s">
        <v>47</v>
      </c>
      <c r="K147" s="67" t="s">
        <v>193</v>
      </c>
      <c r="L147" s="43">
        <f t="shared" si="7"/>
        <v>0.010752314814814881</v>
      </c>
      <c r="M147" s="41">
        <v>122</v>
      </c>
      <c r="N147" s="140">
        <v>0.022225694444444447</v>
      </c>
      <c r="O147" s="106">
        <f t="shared" si="8"/>
        <v>0.004675925925925927</v>
      </c>
      <c r="P147" s="45"/>
      <c r="Q147" s="87">
        <v>0.04304398148148148</v>
      </c>
      <c r="R147" s="87">
        <v>0.0322916666666666</v>
      </c>
    </row>
    <row r="148" spans="1:18" ht="13.5" customHeight="1">
      <c r="A148" s="41">
        <v>124</v>
      </c>
      <c r="B148" s="41">
        <v>12</v>
      </c>
      <c r="C148" s="64" t="s">
        <v>86</v>
      </c>
      <c r="D148" s="2"/>
      <c r="E148" s="3" t="s">
        <v>107</v>
      </c>
      <c r="F148" s="3"/>
      <c r="G148" s="3"/>
      <c r="H148" s="2">
        <v>1993</v>
      </c>
      <c r="I148" s="2">
        <v>1</v>
      </c>
      <c r="J148" s="62" t="s">
        <v>108</v>
      </c>
      <c r="K148" s="63" t="s">
        <v>109</v>
      </c>
      <c r="L148" s="43">
        <f t="shared" si="7"/>
        <v>0.009953703703703708</v>
      </c>
      <c r="M148" s="41">
        <v>99</v>
      </c>
      <c r="N148" s="140">
        <v>0.022229166666666664</v>
      </c>
      <c r="O148" s="106">
        <f t="shared" si="8"/>
        <v>0.004679398148148144</v>
      </c>
      <c r="P148" s="45"/>
      <c r="Q148" s="87">
        <v>0.014120370370370368</v>
      </c>
      <c r="R148" s="87">
        <v>0.00416666666666666</v>
      </c>
    </row>
    <row r="149" spans="1:18" ht="13.5" customHeight="1">
      <c r="A149" s="41">
        <v>125</v>
      </c>
      <c r="B149" s="41">
        <v>6</v>
      </c>
      <c r="C149" s="64" t="s">
        <v>86</v>
      </c>
      <c r="D149" s="65" t="s">
        <v>1</v>
      </c>
      <c r="E149" s="66" t="s">
        <v>95</v>
      </c>
      <c r="F149" s="3"/>
      <c r="G149" s="3"/>
      <c r="H149" s="44">
        <v>1988</v>
      </c>
      <c r="I149" s="44">
        <v>1</v>
      </c>
      <c r="J149" s="68" t="s">
        <v>10</v>
      </c>
      <c r="K149" s="67" t="s">
        <v>82</v>
      </c>
      <c r="L149" s="43">
        <f t="shared" si="7"/>
        <v>0.010891203703703707</v>
      </c>
      <c r="M149" s="41">
        <v>126</v>
      </c>
      <c r="N149" s="140">
        <v>0.022451388888888885</v>
      </c>
      <c r="O149" s="106">
        <f t="shared" si="8"/>
        <v>0.004901620370370365</v>
      </c>
      <c r="P149" s="2"/>
      <c r="Q149" s="87">
        <v>0.012974537037037036</v>
      </c>
      <c r="R149" s="87">
        <v>0.00208333333333333</v>
      </c>
    </row>
    <row r="150" spans="1:18" ht="13.5" customHeight="1">
      <c r="A150" s="41">
        <v>126</v>
      </c>
      <c r="B150" s="41">
        <v>32</v>
      </c>
      <c r="C150" s="64" t="s">
        <v>86</v>
      </c>
      <c r="D150" s="2"/>
      <c r="E150" s="62" t="s">
        <v>140</v>
      </c>
      <c r="F150" s="3"/>
      <c r="G150" s="3"/>
      <c r="H150" s="62">
        <v>1992</v>
      </c>
      <c r="I150" s="2">
        <v>1</v>
      </c>
      <c r="J150" s="62" t="s">
        <v>108</v>
      </c>
      <c r="K150" s="63" t="s">
        <v>109</v>
      </c>
      <c r="L150" s="43">
        <f t="shared" si="7"/>
        <v>0.01082175925925927</v>
      </c>
      <c r="M150" s="41">
        <v>124</v>
      </c>
      <c r="N150" s="140">
        <v>0.022460648148148146</v>
      </c>
      <c r="O150" s="106">
        <f t="shared" si="8"/>
        <v>0.004910879629629626</v>
      </c>
      <c r="P150" s="45"/>
      <c r="Q150" s="87">
        <v>0.02193287037037037</v>
      </c>
      <c r="R150" s="87">
        <v>0.0111111111111111</v>
      </c>
    </row>
    <row r="151" spans="1:18" ht="13.5" customHeight="1">
      <c r="A151" s="41">
        <v>127</v>
      </c>
      <c r="B151" s="41">
        <v>46</v>
      </c>
      <c r="C151" s="64" t="s">
        <v>86</v>
      </c>
      <c r="D151" s="2"/>
      <c r="E151" s="62" t="s">
        <v>164</v>
      </c>
      <c r="F151" s="3"/>
      <c r="G151" s="3"/>
      <c r="H151" s="62">
        <v>1993</v>
      </c>
      <c r="I151" s="2">
        <v>1</v>
      </c>
      <c r="J151" s="42" t="s">
        <v>142</v>
      </c>
      <c r="K151" s="63" t="s">
        <v>165</v>
      </c>
      <c r="L151" s="43">
        <f t="shared" si="7"/>
        <v>0.010891203703703726</v>
      </c>
      <c r="M151" s="41">
        <v>126</v>
      </c>
      <c r="N151" s="140">
        <v>0.02255092592592593</v>
      </c>
      <c r="O151" s="106">
        <f t="shared" si="8"/>
        <v>0.005001157407407409</v>
      </c>
      <c r="P151" s="45"/>
      <c r="Q151" s="87">
        <v>0.026863425925925926</v>
      </c>
      <c r="R151" s="87">
        <v>0.0159722222222222</v>
      </c>
    </row>
    <row r="152" spans="1:18" ht="13.5" customHeight="1">
      <c r="A152" s="41">
        <v>128</v>
      </c>
      <c r="B152" s="41">
        <v>29</v>
      </c>
      <c r="C152" s="64" t="s">
        <v>86</v>
      </c>
      <c r="D152" s="2"/>
      <c r="E152" s="62" t="s">
        <v>136</v>
      </c>
      <c r="F152" s="3"/>
      <c r="G152" s="3"/>
      <c r="H152" s="62">
        <v>1993</v>
      </c>
      <c r="I152" s="2">
        <v>1</v>
      </c>
      <c r="J152" s="62" t="s">
        <v>108</v>
      </c>
      <c r="K152" s="63" t="s">
        <v>109</v>
      </c>
      <c r="L152" s="43">
        <f t="shared" si="7"/>
        <v>0.011053240740740785</v>
      </c>
      <c r="M152" s="41">
        <v>130</v>
      </c>
      <c r="N152" s="140">
        <v>0.0226724537037037</v>
      </c>
      <c r="O152" s="106">
        <f t="shared" si="8"/>
        <v>0.0051226851851851815</v>
      </c>
      <c r="P152" s="45" t="s">
        <v>1</v>
      </c>
      <c r="Q152" s="87">
        <v>0.021122685185185185</v>
      </c>
      <c r="R152" s="87">
        <v>0.0100694444444444</v>
      </c>
    </row>
    <row r="153" spans="1:18" ht="13.5" customHeight="1">
      <c r="A153" s="41">
        <v>129</v>
      </c>
      <c r="B153" s="41">
        <v>17</v>
      </c>
      <c r="C153" s="64" t="s">
        <v>86</v>
      </c>
      <c r="D153" s="44"/>
      <c r="E153" s="66" t="s">
        <v>118</v>
      </c>
      <c r="F153" s="3"/>
      <c r="G153" s="3"/>
      <c r="H153" s="44">
        <v>1991</v>
      </c>
      <c r="I153" s="44">
        <v>1</v>
      </c>
      <c r="J153" s="68" t="s">
        <v>47</v>
      </c>
      <c r="K153" s="70" t="s">
        <v>422</v>
      </c>
      <c r="L153" s="43">
        <f t="shared" si="7"/>
        <v>0.011006944444444444</v>
      </c>
      <c r="M153" s="41">
        <v>129</v>
      </c>
      <c r="N153" s="140">
        <v>0.02299421296296296</v>
      </c>
      <c r="O153" s="106">
        <f t="shared" si="8"/>
        <v>0.005444444444444439</v>
      </c>
      <c r="P153" s="45"/>
      <c r="Q153" s="87">
        <v>0.016909722222222225</v>
      </c>
      <c r="R153" s="87">
        <v>0.00590277777777778</v>
      </c>
    </row>
    <row r="154" spans="1:18" ht="13.5" customHeight="1">
      <c r="A154" s="41">
        <v>130</v>
      </c>
      <c r="B154" s="41">
        <v>11</v>
      </c>
      <c r="C154" s="64" t="s">
        <v>86</v>
      </c>
      <c r="D154" s="2"/>
      <c r="E154" s="62" t="s">
        <v>77</v>
      </c>
      <c r="F154" s="3"/>
      <c r="G154" s="3"/>
      <c r="H154" s="62">
        <v>1992</v>
      </c>
      <c r="I154" s="2">
        <v>1</v>
      </c>
      <c r="J154" s="62" t="s">
        <v>10</v>
      </c>
      <c r="K154" s="63" t="s">
        <v>106</v>
      </c>
      <c r="L154" s="43">
        <f t="shared" si="7"/>
        <v>0.010960648148148155</v>
      </c>
      <c r="M154" s="41">
        <v>128</v>
      </c>
      <c r="N154" s="140">
        <v>0.023054398148148147</v>
      </c>
      <c r="O154" s="106">
        <f t="shared" si="8"/>
        <v>0.005504629629629627</v>
      </c>
      <c r="P154" s="45"/>
      <c r="Q154" s="87">
        <v>0.014780092592592595</v>
      </c>
      <c r="R154" s="87">
        <v>0.00381944444444444</v>
      </c>
    </row>
    <row r="155" spans="1:18" ht="13.5" customHeight="1">
      <c r="A155" s="41">
        <v>131</v>
      </c>
      <c r="B155" s="41">
        <v>47</v>
      </c>
      <c r="C155" s="64" t="s">
        <v>86</v>
      </c>
      <c r="D155" s="65" t="s">
        <v>1</v>
      </c>
      <c r="E155" s="66" t="s">
        <v>166</v>
      </c>
      <c r="F155" s="3"/>
      <c r="G155" s="3"/>
      <c r="H155" s="44">
        <v>1993</v>
      </c>
      <c r="I155" s="44">
        <v>1</v>
      </c>
      <c r="J155" s="66" t="s">
        <v>116</v>
      </c>
      <c r="K155" s="67" t="s">
        <v>167</v>
      </c>
      <c r="L155" s="43">
        <f t="shared" si="7"/>
        <v>0.01131944444444449</v>
      </c>
      <c r="M155" s="41">
        <v>131</v>
      </c>
      <c r="N155" s="140">
        <v>0.023807870370370368</v>
      </c>
      <c r="O155" s="106">
        <f t="shared" si="8"/>
        <v>0.006258101851851848</v>
      </c>
      <c r="P155" s="45"/>
      <c r="Q155" s="87">
        <v>0.02763888888888889</v>
      </c>
      <c r="R155" s="87">
        <v>0.0163194444444444</v>
      </c>
    </row>
    <row r="156" spans="1:18" ht="13.5" customHeight="1">
      <c r="A156" s="41">
        <v>132</v>
      </c>
      <c r="B156" s="41">
        <v>88</v>
      </c>
      <c r="C156" s="64" t="s">
        <v>86</v>
      </c>
      <c r="D156" s="45">
        <v>3481499</v>
      </c>
      <c r="E156" s="72" t="s">
        <v>225</v>
      </c>
      <c r="F156" s="84" t="s">
        <v>309</v>
      </c>
      <c r="G156" s="84" t="s">
        <v>310</v>
      </c>
      <c r="H156" s="72">
        <v>1989</v>
      </c>
      <c r="I156" s="45">
        <v>1</v>
      </c>
      <c r="J156" s="72" t="s">
        <v>10</v>
      </c>
      <c r="K156" s="73" t="s">
        <v>226</v>
      </c>
      <c r="L156" s="43">
        <f t="shared" si="7"/>
        <v>0.013194444444444505</v>
      </c>
      <c r="M156" s="41">
        <v>132</v>
      </c>
      <c r="N156" s="141">
        <v>0.02752662037037037</v>
      </c>
      <c r="O156" s="106">
        <f t="shared" si="8"/>
        <v>0.009976851851851851</v>
      </c>
      <c r="P156" s="45"/>
      <c r="Q156" s="87">
        <v>0.043750000000000004</v>
      </c>
      <c r="R156" s="87">
        <v>0.0305555555555555</v>
      </c>
    </row>
    <row r="157" spans="1:31" s="17" customFormat="1" ht="13.5" customHeight="1">
      <c r="A157" s="206" t="s">
        <v>28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7"/>
      <c r="M157" s="207"/>
      <c r="N157" s="207"/>
      <c r="O157" s="207"/>
      <c r="P157" s="46"/>
      <c r="Q157" s="21"/>
      <c r="R157" s="5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1:18" ht="13.5" customHeight="1">
      <c r="A158" s="41">
        <v>1</v>
      </c>
      <c r="B158" s="41">
        <v>58</v>
      </c>
      <c r="C158" s="64" t="s">
        <v>86</v>
      </c>
      <c r="D158" s="2">
        <v>3481577</v>
      </c>
      <c r="E158" s="3" t="s">
        <v>182</v>
      </c>
      <c r="F158" s="82" t="s">
        <v>375</v>
      </c>
      <c r="G158" s="83" t="s">
        <v>344</v>
      </c>
      <c r="H158" s="2">
        <v>1993</v>
      </c>
      <c r="I158" s="2">
        <v>1</v>
      </c>
      <c r="J158" s="3" t="s">
        <v>47</v>
      </c>
      <c r="K158" s="115" t="s">
        <v>76</v>
      </c>
      <c r="L158" s="60"/>
      <c r="M158" s="47"/>
      <c r="N158" s="109"/>
      <c r="O158" s="116" t="s">
        <v>1</v>
      </c>
      <c r="P158" s="117"/>
      <c r="Q158" s="87"/>
      <c r="R158" s="87">
        <v>0.0201388888888889</v>
      </c>
    </row>
    <row r="159" spans="1:18" ht="13.5" customHeight="1">
      <c r="A159" s="208" t="s">
        <v>29</v>
      </c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9"/>
      <c r="M159" s="209"/>
      <c r="N159" s="209"/>
      <c r="O159" s="209"/>
      <c r="P159" s="50"/>
      <c r="R159" s="59"/>
    </row>
    <row r="160" spans="1:18" ht="13.5" customHeight="1">
      <c r="A160" s="41">
        <v>1</v>
      </c>
      <c r="B160" s="41">
        <v>7</v>
      </c>
      <c r="C160" s="64" t="s">
        <v>86</v>
      </c>
      <c r="D160" s="44"/>
      <c r="E160" s="66" t="s">
        <v>96</v>
      </c>
      <c r="F160" s="3"/>
      <c r="G160" s="3"/>
      <c r="H160" s="44">
        <v>1991</v>
      </c>
      <c r="I160" s="44">
        <v>1</v>
      </c>
      <c r="J160" s="66" t="s">
        <v>97</v>
      </c>
      <c r="K160" s="118" t="s">
        <v>98</v>
      </c>
      <c r="L160" s="60"/>
      <c r="M160" s="47"/>
      <c r="N160" s="109"/>
      <c r="O160" s="116" t="s">
        <v>1</v>
      </c>
      <c r="P160" s="61"/>
      <c r="Q160" s="87"/>
      <c r="R160" s="87">
        <v>0.00243055555555555</v>
      </c>
    </row>
    <row r="161" spans="1:18" ht="13.5" customHeight="1">
      <c r="A161" s="41">
        <v>2</v>
      </c>
      <c r="B161" s="41">
        <v>22</v>
      </c>
      <c r="C161" s="64" t="s">
        <v>86</v>
      </c>
      <c r="D161" s="44"/>
      <c r="E161" s="66" t="s">
        <v>124</v>
      </c>
      <c r="F161" s="3"/>
      <c r="G161" s="3"/>
      <c r="H161" s="44">
        <v>1959</v>
      </c>
      <c r="I161" s="44">
        <v>1</v>
      </c>
      <c r="J161" s="68" t="s">
        <v>10</v>
      </c>
      <c r="K161" s="67" t="s">
        <v>125</v>
      </c>
      <c r="L161" s="60"/>
      <c r="M161" s="47"/>
      <c r="N161" s="109"/>
      <c r="O161" s="116" t="s">
        <v>1</v>
      </c>
      <c r="P161" s="61"/>
      <c r="Q161" s="87"/>
      <c r="R161" s="87">
        <v>0.00763888888888889</v>
      </c>
    </row>
    <row r="162" spans="1:18" ht="13.5" customHeight="1">
      <c r="A162" s="41">
        <v>3</v>
      </c>
      <c r="B162" s="41">
        <v>61</v>
      </c>
      <c r="C162" s="64" t="s">
        <v>86</v>
      </c>
      <c r="D162" s="65">
        <v>3481335</v>
      </c>
      <c r="E162" s="66" t="s">
        <v>186</v>
      </c>
      <c r="F162" s="82" t="s">
        <v>376</v>
      </c>
      <c r="G162" s="83" t="s">
        <v>377</v>
      </c>
      <c r="H162" s="44">
        <v>1992</v>
      </c>
      <c r="I162" s="44">
        <v>1</v>
      </c>
      <c r="J162" s="68" t="s">
        <v>187</v>
      </c>
      <c r="K162" s="67" t="s">
        <v>188</v>
      </c>
      <c r="L162" s="60"/>
      <c r="M162" s="47"/>
      <c r="N162" s="109"/>
      <c r="O162" s="116" t="s">
        <v>1</v>
      </c>
      <c r="P162" s="61"/>
      <c r="Q162" s="87"/>
      <c r="R162" s="87">
        <v>0.0211805555555555</v>
      </c>
    </row>
    <row r="163" spans="1:18" ht="13.5" customHeight="1">
      <c r="A163" s="41">
        <v>4</v>
      </c>
      <c r="B163" s="41">
        <v>134</v>
      </c>
      <c r="C163" s="77">
        <v>94.42</v>
      </c>
      <c r="D163" s="65">
        <v>3480348</v>
      </c>
      <c r="E163" s="66" t="s">
        <v>280</v>
      </c>
      <c r="F163" s="84" t="s">
        <v>364</v>
      </c>
      <c r="G163" s="84" t="s">
        <v>365</v>
      </c>
      <c r="H163" s="44">
        <v>1987</v>
      </c>
      <c r="I163" s="44" t="s">
        <v>8</v>
      </c>
      <c r="J163" s="66" t="s">
        <v>281</v>
      </c>
      <c r="K163" s="67"/>
      <c r="L163" s="60"/>
      <c r="M163" s="47"/>
      <c r="N163" s="109"/>
      <c r="O163" s="116" t="s">
        <v>1</v>
      </c>
      <c r="P163" s="61"/>
      <c r="Q163" s="87"/>
      <c r="R163" s="87">
        <v>0.0465277777777778</v>
      </c>
    </row>
    <row r="164" spans="1:16" ht="15" customHeight="1">
      <c r="A164" s="210" t="s">
        <v>39</v>
      </c>
      <c r="B164" s="210"/>
      <c r="C164" s="210"/>
      <c r="D164" s="210"/>
      <c r="E164" s="210"/>
      <c r="F164" s="57"/>
      <c r="G164" s="57"/>
      <c r="H164" s="49"/>
      <c r="I164" s="49"/>
      <c r="J164" s="50"/>
      <c r="K164" s="50"/>
      <c r="L164" s="49"/>
      <c r="M164" s="49"/>
      <c r="N164" s="107"/>
      <c r="O164" s="108"/>
      <c r="P164" s="53"/>
    </row>
    <row r="165" spans="1:31" s="17" customFormat="1" ht="15" customHeight="1">
      <c r="A165" s="54"/>
      <c r="B165" s="55"/>
      <c r="C165" s="55"/>
      <c r="D165" s="80"/>
      <c r="E165" s="55"/>
      <c r="F165" s="55"/>
      <c r="G165" s="55"/>
      <c r="H165" s="47"/>
      <c r="I165" s="47"/>
      <c r="J165" s="56"/>
      <c r="K165" s="56"/>
      <c r="L165" s="47"/>
      <c r="M165" s="47"/>
      <c r="N165" s="109"/>
      <c r="O165" s="110"/>
      <c r="P165" s="58"/>
      <c r="Q165" s="21"/>
      <c r="R165" s="21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</row>
    <row r="166" spans="1:16" ht="7.5" customHeight="1">
      <c r="A166" s="49"/>
      <c r="B166" s="49"/>
      <c r="C166" s="49"/>
      <c r="D166" s="48"/>
      <c r="E166" s="50"/>
      <c r="F166" s="50"/>
      <c r="G166" s="50"/>
      <c r="H166" s="49"/>
      <c r="I166" s="49"/>
      <c r="J166" s="50"/>
      <c r="K166" s="50"/>
      <c r="L166" s="51"/>
      <c r="M166" s="49"/>
      <c r="N166" s="104"/>
      <c r="O166" s="104"/>
      <c r="P166" s="17"/>
    </row>
    <row r="167" spans="1:18" ht="15" customHeight="1">
      <c r="A167" s="211" t="s">
        <v>32</v>
      </c>
      <c r="B167" s="211"/>
      <c r="C167" s="211"/>
      <c r="D167" s="211"/>
      <c r="E167" s="212" t="s">
        <v>33</v>
      </c>
      <c r="F167" s="88"/>
      <c r="G167" s="88"/>
      <c r="H167" s="211" t="s">
        <v>34</v>
      </c>
      <c r="I167" s="211"/>
      <c r="J167" s="211"/>
      <c r="K167" s="214" t="s">
        <v>37</v>
      </c>
      <c r="L167" s="215"/>
      <c r="M167" s="215"/>
      <c r="N167" s="215"/>
      <c r="O167" s="215"/>
      <c r="P167" s="216"/>
      <c r="Q167" s="89"/>
      <c r="R167" s="89"/>
    </row>
    <row r="168" spans="1:18" ht="22.5" customHeight="1">
      <c r="A168" s="211"/>
      <c r="B168" s="211"/>
      <c r="C168" s="211"/>
      <c r="D168" s="211"/>
      <c r="E168" s="213"/>
      <c r="F168" s="88"/>
      <c r="G168" s="88"/>
      <c r="H168" s="211" t="s">
        <v>35</v>
      </c>
      <c r="I168" s="211"/>
      <c r="J168" s="88" t="s">
        <v>36</v>
      </c>
      <c r="K168" s="90" t="s">
        <v>38</v>
      </c>
      <c r="L168" s="223" t="s">
        <v>29</v>
      </c>
      <c r="M168" s="223"/>
      <c r="N168" s="111" t="s">
        <v>415</v>
      </c>
      <c r="O168" s="224" t="s">
        <v>416</v>
      </c>
      <c r="P168" s="225"/>
      <c r="Q168" s="89"/>
      <c r="R168" s="89"/>
    </row>
    <row r="169" spans="1:18" ht="30.75" customHeight="1">
      <c r="A169" s="211" t="s">
        <v>417</v>
      </c>
      <c r="B169" s="211"/>
      <c r="C169" s="211"/>
      <c r="D169" s="211"/>
      <c r="E169" s="88" t="s">
        <v>418</v>
      </c>
      <c r="F169" s="91"/>
      <c r="G169" s="91"/>
      <c r="H169" s="226" t="s">
        <v>419</v>
      </c>
      <c r="I169" s="227"/>
      <c r="J169" s="52" t="s">
        <v>419</v>
      </c>
      <c r="K169" s="92">
        <v>132</v>
      </c>
      <c r="L169" s="228">
        <v>4</v>
      </c>
      <c r="M169" s="228"/>
      <c r="N169" s="92">
        <v>1</v>
      </c>
      <c r="O169" s="229">
        <v>0</v>
      </c>
      <c r="P169" s="230"/>
      <c r="Q169" s="89"/>
      <c r="R169" s="89"/>
    </row>
    <row r="170" spans="3:18" ht="10.5" customHeight="1">
      <c r="C170" s="93"/>
      <c r="D170" s="1"/>
      <c r="H170" s="1"/>
      <c r="L170" s="1"/>
      <c r="M170" s="1"/>
      <c r="O170" s="102"/>
      <c r="Q170" s="89"/>
      <c r="R170" s="89"/>
    </row>
    <row r="171" spans="1:31" s="53" customFormat="1" ht="12.75">
      <c r="A171" s="1"/>
      <c r="B171" s="217" t="s">
        <v>30</v>
      </c>
      <c r="C171" s="218"/>
      <c r="D171" s="218"/>
      <c r="E171" s="218"/>
      <c r="F171" s="218"/>
      <c r="G171" s="218"/>
      <c r="H171" s="218"/>
      <c r="I171" s="219"/>
      <c r="K171" s="217" t="s">
        <v>31</v>
      </c>
      <c r="L171" s="218"/>
      <c r="M171" s="218"/>
      <c r="N171" s="219"/>
      <c r="O171" s="112"/>
      <c r="P171" s="94"/>
      <c r="Q171" s="89"/>
      <c r="R171" s="89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</row>
    <row r="172" spans="1:31" s="53" customFormat="1" ht="14.25" customHeight="1">
      <c r="A172" s="1"/>
      <c r="B172" s="27"/>
      <c r="C172" s="18"/>
      <c r="D172" s="18"/>
      <c r="E172" s="18"/>
      <c r="F172" s="31"/>
      <c r="G172" s="18"/>
      <c r="H172" s="95"/>
      <c r="I172" s="96"/>
      <c r="J172" s="17"/>
      <c r="K172" s="27"/>
      <c r="L172" s="17"/>
      <c r="M172" s="97"/>
      <c r="N172" s="113"/>
      <c r="O172" s="112"/>
      <c r="P172" s="94"/>
      <c r="Q172" s="89"/>
      <c r="R172" s="89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</row>
    <row r="173" spans="1:31" s="53" customFormat="1" ht="10.5" customHeight="1">
      <c r="A173" s="1"/>
      <c r="B173" s="27"/>
      <c r="C173" s="18"/>
      <c r="D173" s="18"/>
      <c r="E173" s="18"/>
      <c r="F173" s="31"/>
      <c r="G173" s="18"/>
      <c r="H173" s="95"/>
      <c r="I173" s="96"/>
      <c r="J173" s="17"/>
      <c r="K173" s="27"/>
      <c r="L173" s="18"/>
      <c r="M173" s="97"/>
      <c r="N173" s="113"/>
      <c r="O173" s="112"/>
      <c r="P173" s="94"/>
      <c r="Q173" s="89"/>
      <c r="R173" s="89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</row>
    <row r="174" spans="1:31" s="53" customFormat="1" ht="18" customHeight="1">
      <c r="A174" s="1"/>
      <c r="B174" s="220" t="s">
        <v>420</v>
      </c>
      <c r="C174" s="221"/>
      <c r="D174" s="221"/>
      <c r="E174" s="221"/>
      <c r="F174" s="221"/>
      <c r="G174" s="221"/>
      <c r="H174" s="221"/>
      <c r="I174" s="222"/>
      <c r="K174" s="220" t="s">
        <v>421</v>
      </c>
      <c r="L174" s="221"/>
      <c r="M174" s="221"/>
      <c r="N174" s="222"/>
      <c r="O174" s="114"/>
      <c r="P174" s="94"/>
      <c r="Q174" s="89"/>
      <c r="R174" s="89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</row>
  </sheetData>
  <sheetProtection/>
  <mergeCells count="87">
    <mergeCell ref="I131:I132"/>
    <mergeCell ref="J131:J132"/>
    <mergeCell ref="K131:K132"/>
    <mergeCell ref="L131:M131"/>
    <mergeCell ref="N131:N132"/>
    <mergeCell ref="O131:O132"/>
    <mergeCell ref="O86:O87"/>
    <mergeCell ref="P86:P87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H86:H87"/>
    <mergeCell ref="I86:I87"/>
    <mergeCell ref="J86:J87"/>
    <mergeCell ref="K86:K87"/>
    <mergeCell ref="L86:M86"/>
    <mergeCell ref="N86:N87"/>
    <mergeCell ref="N41:N42"/>
    <mergeCell ref="O41:O42"/>
    <mergeCell ref="P41:P42"/>
    <mergeCell ref="A86:A87"/>
    <mergeCell ref="B86:B87"/>
    <mergeCell ref="C86:C87"/>
    <mergeCell ref="D86:D87"/>
    <mergeCell ref="E86:E87"/>
    <mergeCell ref="F86:F87"/>
    <mergeCell ref="G86:G87"/>
    <mergeCell ref="G41:G42"/>
    <mergeCell ref="H41:H42"/>
    <mergeCell ref="I41:I42"/>
    <mergeCell ref="J41:J42"/>
    <mergeCell ref="K41:K42"/>
    <mergeCell ref="L41:M41"/>
    <mergeCell ref="A41:A42"/>
    <mergeCell ref="B41:B42"/>
    <mergeCell ref="C41:C42"/>
    <mergeCell ref="D41:D42"/>
    <mergeCell ref="E41:E42"/>
    <mergeCell ref="F41:F42"/>
    <mergeCell ref="H4:M4"/>
    <mergeCell ref="H1:M1"/>
    <mergeCell ref="H2:M2"/>
    <mergeCell ref="H5:M5"/>
    <mergeCell ref="H6:M6"/>
    <mergeCell ref="H7:M7"/>
    <mergeCell ref="A159:O159"/>
    <mergeCell ref="E167:E168"/>
    <mergeCell ref="H167:J167"/>
    <mergeCell ref="H168:I168"/>
    <mergeCell ref="O17:O18"/>
    <mergeCell ref="A157:O157"/>
    <mergeCell ref="A164:E164"/>
    <mergeCell ref="A167:D168"/>
    <mergeCell ref="K167:P167"/>
    <mergeCell ref="C17:C18"/>
    <mergeCell ref="A17:A18"/>
    <mergeCell ref="B17:B18"/>
    <mergeCell ref="D17:D18"/>
    <mergeCell ref="F17:F18"/>
    <mergeCell ref="G17:G18"/>
    <mergeCell ref="A9:J9"/>
    <mergeCell ref="E17:E18"/>
    <mergeCell ref="A169:D169"/>
    <mergeCell ref="H8:M8"/>
    <mergeCell ref="L17:M17"/>
    <mergeCell ref="N17:N18"/>
    <mergeCell ref="P17:P18"/>
    <mergeCell ref="H17:H18"/>
    <mergeCell ref="I17:I18"/>
    <mergeCell ref="J17:J18"/>
    <mergeCell ref="K17:K18"/>
    <mergeCell ref="K9:P9"/>
    <mergeCell ref="P131:P132"/>
    <mergeCell ref="B174:I174"/>
    <mergeCell ref="K174:N174"/>
    <mergeCell ref="L168:M168"/>
    <mergeCell ref="O168:P168"/>
    <mergeCell ref="L169:M169"/>
    <mergeCell ref="O169:P169"/>
    <mergeCell ref="B171:I171"/>
    <mergeCell ref="K171:N171"/>
    <mergeCell ref="H169:I169"/>
  </mergeCells>
  <hyperlinks>
    <hyperlink ref="F77" r:id="rId1" display="http://www.fis-ski.com/uk/604/613.html?sector=CC&amp;listid=300076&amp;competitorid=151399&amp;type=fispoints"/>
    <hyperlink ref="F19" r:id="rId2" display="http://www.fis-ski.com/uk/604/613.html?sector=CC&amp;listid=300076&amp;competitorid=139346&amp;type=fispoints"/>
    <hyperlink ref="F138" r:id="rId3" display="http://www.fis-ski.com/uk/604/613.html?sector=CC&amp;listid=300076&amp;competitorid=158340&amp;type=fispoints"/>
    <hyperlink ref="F62" r:id="rId4" display="http://www.fis-ski.com/uk/604/613.html?sector=CC&amp;listid=300076&amp;competitorid=139310&amp;type=fispoints"/>
  </hyperlinks>
  <printOptions/>
  <pageMargins left="0.1968503937007874" right="0.1968503937007874" top="0.1968503937007874" bottom="0.1968503937007874" header="0.15748031496062992" footer="0.15748031496062992"/>
  <pageSetup fitToHeight="999" horizontalDpi="600" verticalDpi="600" orientation="landscape" paperSize="9" scale="9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user</cp:lastModifiedBy>
  <cp:lastPrinted>2009-11-22T05:52:58Z</cp:lastPrinted>
  <dcterms:created xsi:type="dcterms:W3CDTF">1999-11-19T12:36:35Z</dcterms:created>
  <dcterms:modified xsi:type="dcterms:W3CDTF">2009-11-22T06:00:23Z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